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\\Mwfls01l\06秘書政策課\02政策推進係\12_課の庶務に関すること\01_統計書\令和７年度\HP向け\"/>
    </mc:Choice>
  </mc:AlternateContent>
  <xr:revisionPtr revIDLastSave="0" documentId="13_ncr:1_{BBDB1BD2-4559-479B-BFBD-61569859798B}" xr6:coauthVersionLast="36" xr6:coauthVersionMax="36" xr10:uidLastSave="{00000000-0000-0000-0000-000000000000}"/>
  <bookViews>
    <workbookView xWindow="0" yWindow="0" windowWidth="18735" windowHeight="8370" tabRatio="598" firstSheet="1" xr2:uid="{00000000-000D-0000-FFFF-FFFF00000000}"/>
  </bookViews>
  <sheets>
    <sheet name="○12-1" sheetId="24" r:id="rId1"/>
    <sheet name="○12-2" sheetId="1" r:id="rId2"/>
    <sheet name="○12-3" sheetId="2" r:id="rId3"/>
    <sheet name="○12-4" sheetId="3" r:id="rId4"/>
    <sheet name="○12-5" sheetId="25" r:id="rId5"/>
    <sheet name="○12-6" sheetId="4" r:id="rId6"/>
    <sheet name="○12-7" sheetId="26" r:id="rId7"/>
    <sheet name="○12-8" sheetId="5" r:id="rId8"/>
    <sheet name="○12-9" sheetId="27" r:id="rId9"/>
    <sheet name="○12-10" sheetId="6" r:id="rId10"/>
  </sheets>
  <definedNames>
    <definedName name="_xlnm.Print_Area" localSheetId="0">'○12-1'!$A$1:$H$58</definedName>
    <definedName name="_xlnm.Print_Area" localSheetId="9">'○12-10'!$A$1:$P$12</definedName>
    <definedName name="_xlnm.Print_Area" localSheetId="1">'○12-2'!$A$1:$G$11</definedName>
    <definedName name="_xlnm.Print_Area" localSheetId="2">'○12-3'!$A$1:$U$12</definedName>
    <definedName name="_xlnm.Print_Area" localSheetId="3">'○12-4'!$A$1:$J$11</definedName>
    <definedName name="_xlnm.Print_Area" localSheetId="4">'○12-5'!$A$1:$E$51</definedName>
    <definedName name="_xlnm.Print_Area" localSheetId="5">'○12-6'!$A$1:$G$20</definedName>
    <definedName name="_xlnm.Print_Area" localSheetId="6">'○12-7'!$A$1:$J$41</definedName>
    <definedName name="_xlnm.Print_Area" localSheetId="7">'○12-8'!$A$1:$L$14</definedName>
    <definedName name="_xlnm.Print_Area" localSheetId="8">'○12-9'!$A$1:$L$27</definedName>
    <definedName name="総面積" localSheetId="0">#REF!</definedName>
    <definedName name="総面積" localSheetId="3">#REF!</definedName>
    <definedName name="総面積" localSheetId="6">#REF!</definedName>
    <definedName name="総面積" localSheetId="7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O10" i="6" l="1"/>
  <c r="N10" i="6"/>
  <c r="M10" i="6"/>
  <c r="I10" i="6"/>
  <c r="I8" i="27" l="1"/>
  <c r="E8" i="27"/>
  <c r="I7" i="27"/>
  <c r="E7" i="27"/>
  <c r="I6" i="27"/>
  <c r="E6" i="27"/>
  <c r="E17" i="5" l="1"/>
  <c r="E16" i="5"/>
  <c r="E15" i="5"/>
  <c r="E14" i="5"/>
  <c r="E12" i="5"/>
  <c r="E11" i="5"/>
  <c r="E8" i="5"/>
  <c r="E7" i="5"/>
  <c r="E6" i="5"/>
  <c r="E5" i="5"/>
  <c r="E11" i="26" l="1"/>
  <c r="E10" i="26"/>
  <c r="E9" i="26"/>
  <c r="E19" i="4" l="1"/>
  <c r="E18" i="4"/>
  <c r="E11" i="4"/>
  <c r="E10" i="4"/>
  <c r="G6" i="25" l="1"/>
  <c r="E10" i="3" l="1"/>
  <c r="D10" i="3"/>
  <c r="E9" i="3"/>
  <c r="D9" i="3"/>
  <c r="T12" i="2" l="1"/>
  <c r="S12" i="2"/>
  <c r="D11" i="2"/>
  <c r="C9" i="24" l="1"/>
  <c r="B9" i="24"/>
  <c r="F6" i="25" l="1"/>
  <c r="E6" i="25"/>
</calcChain>
</file>

<file path=xl/sharedStrings.xml><?xml version="1.0" encoding="utf-8"?>
<sst xmlns="http://schemas.openxmlformats.org/spreadsheetml/2006/main" count="275" uniqueCount="198">
  <si>
    <t>ポリオ（急性灰白髄炎）</t>
  </si>
  <si>
    <t>日本脳炎</t>
  </si>
  <si>
    <t>粗大ごみ</t>
    <rPh sb="0" eb="2">
      <t>ソダイ</t>
    </rPh>
    <phoneticPr fontId="7"/>
  </si>
  <si>
    <t>総排出量</t>
    <rPh sb="0" eb="1">
      <t>ソウ</t>
    </rPh>
    <rPh sb="1" eb="3">
      <t>ハイシュツ</t>
    </rPh>
    <rPh sb="3" eb="4">
      <t>リョウ</t>
    </rPh>
    <phoneticPr fontId="7"/>
  </si>
  <si>
    <t>12-5  予防接種の状況</t>
  </si>
  <si>
    <t>水痘</t>
  </si>
  <si>
    <t>その他</t>
  </si>
  <si>
    <t>麻しん</t>
  </si>
  <si>
    <t>12-7   ごみ処理状況</t>
  </si>
  <si>
    <t>資料：健康福祉課</t>
    <rPh sb="3" eb="5">
      <t>ケンコウ</t>
    </rPh>
    <rPh sb="5" eb="7">
      <t>フクシ</t>
    </rPh>
    <phoneticPr fontId="18"/>
  </si>
  <si>
    <t>1日当たり処理量</t>
  </si>
  <si>
    <t>ヒブ（Ｈｉｂ）</t>
  </si>
  <si>
    <t>可燃ごみ</t>
    <rPh sb="0" eb="2">
      <t>カネン</t>
    </rPh>
    <phoneticPr fontId="7"/>
  </si>
  <si>
    <t>肺炎</t>
  </si>
  <si>
    <t>年 度</t>
  </si>
  <si>
    <t>小児用肺炎球菌（7価）</t>
  </si>
  <si>
    <t>Ｂ型肝炎</t>
    <rPh sb="1" eb="2">
      <t>ガタ</t>
    </rPh>
    <rPh sb="2" eb="4">
      <t>カンエン</t>
    </rPh>
    <phoneticPr fontId="7"/>
  </si>
  <si>
    <t>二種混合（ジフテリア、破傷風）</t>
  </si>
  <si>
    <t>12-4   献血の状況</t>
  </si>
  <si>
    <t>資料：嘉穂・鞍手保健福祉環境事務所</t>
    <rPh sb="0" eb="2">
      <t>シリョウ</t>
    </rPh>
    <rPh sb="3" eb="5">
      <t>カホ</t>
    </rPh>
    <rPh sb="6" eb="8">
      <t>クラテ</t>
    </rPh>
    <rPh sb="8" eb="10">
      <t>ホケン</t>
    </rPh>
    <rPh sb="10" eb="12">
      <t>フクシ</t>
    </rPh>
    <rPh sb="12" eb="14">
      <t>カンキョウ</t>
    </rPh>
    <rPh sb="14" eb="16">
      <t>ジム</t>
    </rPh>
    <rPh sb="16" eb="17">
      <t>ショ</t>
    </rPh>
    <phoneticPr fontId="18"/>
  </si>
  <si>
    <t>12-3   死因別死亡数</t>
  </si>
  <si>
    <t>（単位：人）</t>
  </si>
  <si>
    <t>麻しん風しん混合</t>
  </si>
  <si>
    <t>浄化槽</t>
  </si>
  <si>
    <t>-</t>
  </si>
  <si>
    <t>12-1   医療施設数</t>
  </si>
  <si>
    <t>くみ取り</t>
  </si>
  <si>
    <t>簡易水洗</t>
  </si>
  <si>
    <t>診療所</t>
  </si>
  <si>
    <t>12-2   急患センター診療状況</t>
  </si>
  <si>
    <t>※病院とは、医師または歯科医師が、公衆または特定多数の人のために、医業をなす場所で、患者20人以上の収容施設を有するものをいう。診療所とは、医師または歯科医師が、公衆または特定多数の人の治癒医業をなす場所で、患者の収容施設を有しないもの、または患者19人以下の収容施設を有するものをいう。</t>
  </si>
  <si>
    <t>高齢者肺炎球菌（23価）</t>
  </si>
  <si>
    <t>普通便槽</t>
  </si>
  <si>
    <t>ＢＣＧ</t>
  </si>
  <si>
    <t>診療日数</t>
  </si>
  <si>
    <t>風しん</t>
  </si>
  <si>
    <t>子宮頸がん予防（ＨＰＶ）</t>
  </si>
  <si>
    <t>インフルエンザ</t>
  </si>
  <si>
    <t>世帯数</t>
    <rPh sb="0" eb="3">
      <t>セタイスウ</t>
    </rPh>
    <phoneticPr fontId="7"/>
  </si>
  <si>
    <t>分別収集</t>
    <rPh sb="0" eb="2">
      <t>ブンベツ</t>
    </rPh>
    <rPh sb="2" eb="4">
      <t>シュウシュウ</t>
    </rPh>
    <phoneticPr fontId="7"/>
  </si>
  <si>
    <t>行政区域　　内人口　　　</t>
  </si>
  <si>
    <t>資料：環境保全課</t>
    <rPh sb="0" eb="2">
      <t>シリョウ</t>
    </rPh>
    <rPh sb="3" eb="5">
      <t>カンキョウ</t>
    </rPh>
    <rPh sb="5" eb="7">
      <t>ホゼン</t>
    </rPh>
    <rPh sb="7" eb="8">
      <t>カ</t>
    </rPh>
    <phoneticPr fontId="18"/>
  </si>
  <si>
    <t>人口</t>
    <rPh sb="0" eb="2">
      <t>ジンコウ</t>
    </rPh>
    <phoneticPr fontId="7"/>
  </si>
  <si>
    <t>12-9   し尿処理状況</t>
  </si>
  <si>
    <t>12-10   下水道普及状況</t>
  </si>
  <si>
    <t>処理人口</t>
  </si>
  <si>
    <t>受診患者数</t>
  </si>
  <si>
    <t>小児科</t>
  </si>
  <si>
    <t>１日平均数</t>
  </si>
  <si>
    <t>区分</t>
    <rPh sb="0" eb="2">
      <t>クブン</t>
    </rPh>
    <phoneticPr fontId="7"/>
  </si>
  <si>
    <t>総数</t>
  </si>
  <si>
    <t>利用件数等</t>
    <rPh sb="4" eb="5">
      <t>ナド</t>
    </rPh>
    <phoneticPr fontId="7"/>
  </si>
  <si>
    <t>男</t>
  </si>
  <si>
    <t>女</t>
  </si>
  <si>
    <t>心疾患</t>
  </si>
  <si>
    <t>資料：福岡県(保健統計年報)</t>
    <rPh sb="3" eb="6">
      <t>フクオカケン</t>
    </rPh>
    <rPh sb="7" eb="9">
      <t>ホケン</t>
    </rPh>
    <rPh sb="9" eb="11">
      <t>トウケイ</t>
    </rPh>
    <rPh sb="11" eb="13">
      <t>ネンポウ</t>
    </rPh>
    <phoneticPr fontId="18"/>
  </si>
  <si>
    <t>(B)</t>
  </si>
  <si>
    <t>資料：健康福祉課</t>
    <rPh sb="5" eb="7">
      <t>フクシ</t>
    </rPh>
    <phoneticPr fontId="7"/>
  </si>
  <si>
    <t xml:space="preserve"> 12-6   保健センターパレット利用状況</t>
    <rPh sb="8" eb="10">
      <t>ホケン</t>
    </rPh>
    <phoneticPr fontId="7"/>
  </si>
  <si>
    <t>（利用率＝利用日数÷利用可能日数）</t>
    <rPh sb="7" eb="8">
      <t>ヒ</t>
    </rPh>
    <rPh sb="14" eb="15">
      <t>ビ</t>
    </rPh>
    <phoneticPr fontId="7"/>
  </si>
  <si>
    <t>貸館利用</t>
    <rPh sb="0" eb="1">
      <t>カ</t>
    </rPh>
    <rPh sb="1" eb="2">
      <t>カン</t>
    </rPh>
    <rPh sb="2" eb="4">
      <t>リヨウ</t>
    </rPh>
    <phoneticPr fontId="7"/>
  </si>
  <si>
    <t>開館日数</t>
  </si>
  <si>
    <t>利用日数</t>
  </si>
  <si>
    <t>利用率(％)</t>
  </si>
  <si>
    <t>件数</t>
  </si>
  <si>
    <t>資料：健康福祉課</t>
    <rPh sb="0" eb="2">
      <t>シリョウ</t>
    </rPh>
    <rPh sb="3" eb="5">
      <t>ケンコウ</t>
    </rPh>
    <rPh sb="5" eb="7">
      <t>フクシ</t>
    </rPh>
    <rPh sb="7" eb="8">
      <t>カ</t>
    </rPh>
    <phoneticPr fontId="7"/>
  </si>
  <si>
    <t>集団回収資源物</t>
    <rPh sb="0" eb="2">
      <t>シュウダン</t>
    </rPh>
    <rPh sb="2" eb="4">
      <t>カイシュウ</t>
    </rPh>
    <rPh sb="4" eb="6">
      <t>シゲン</t>
    </rPh>
    <rPh sb="6" eb="7">
      <t>ブツ</t>
    </rPh>
    <phoneticPr fontId="7"/>
  </si>
  <si>
    <t>　　</t>
  </si>
  <si>
    <t>処理区域内
戸数</t>
  </si>
  <si>
    <t>(A)</t>
  </si>
  <si>
    <t>水洗化戸数</t>
  </si>
  <si>
    <t>普及率</t>
  </si>
  <si>
    <t>B/A</t>
  </si>
  <si>
    <t>(D)</t>
  </si>
  <si>
    <t>処理区域　　内人口</t>
  </si>
  <si>
    <t>(E)</t>
  </si>
  <si>
    <t>(F)</t>
  </si>
  <si>
    <t>F/D</t>
  </si>
  <si>
    <t>F/E</t>
  </si>
  <si>
    <t>（単位：ha・戸・人・％）</t>
  </si>
  <si>
    <t>E/D</t>
  </si>
  <si>
    <t>資料：下水道課</t>
    <rPh sb="3" eb="6">
      <t>ゲスイドウ</t>
    </rPh>
    <rPh sb="6" eb="7">
      <t>カ</t>
    </rPh>
    <phoneticPr fontId="18"/>
  </si>
  <si>
    <t>年度</t>
  </si>
  <si>
    <t>令和</t>
  </si>
  <si>
    <t>元</t>
  </si>
  <si>
    <t>（単位：ｔ）</t>
  </si>
  <si>
    <t>年　　度</t>
  </si>
  <si>
    <t>合　　計</t>
    <rPh sb="0" eb="1">
      <t>ゴウ</t>
    </rPh>
    <rPh sb="3" eb="4">
      <t>ケイ</t>
    </rPh>
    <phoneticPr fontId="7"/>
  </si>
  <si>
    <t>缶</t>
    <rPh sb="0" eb="1">
      <t>カン</t>
    </rPh>
    <phoneticPr fontId="7"/>
  </si>
  <si>
    <t>ビン</t>
  </si>
  <si>
    <t>紙パック</t>
  </si>
  <si>
    <t>白色トレー</t>
  </si>
  <si>
    <t>発泡スチロール</t>
    <rPh sb="0" eb="2">
      <t>ハッポウ</t>
    </rPh>
    <phoneticPr fontId="7"/>
  </si>
  <si>
    <t>ペットボトル</t>
  </si>
  <si>
    <t>その他プラスチック製容器包装</t>
  </si>
  <si>
    <t>シュレッダー紙</t>
    <rPh sb="6" eb="7">
      <t>カミ</t>
    </rPh>
    <phoneticPr fontId="18"/>
  </si>
  <si>
    <t>新聞紙</t>
  </si>
  <si>
    <t>雑誌類</t>
  </si>
  <si>
    <t>ダンボール</t>
  </si>
  <si>
    <t>古布</t>
  </si>
  <si>
    <t>※リサイクル活動団体回収分、市役所実施分、くらじクリーンセンター実施分の合計。</t>
    <rPh sb="6" eb="8">
      <t>カツドウ</t>
    </rPh>
    <rPh sb="8" eb="10">
      <t>ダンタイ</t>
    </rPh>
    <rPh sb="10" eb="13">
      <t>カイシュウブン</t>
    </rPh>
    <rPh sb="14" eb="17">
      <t>シヤクショ</t>
    </rPh>
    <rPh sb="17" eb="19">
      <t>ジッシ</t>
    </rPh>
    <rPh sb="19" eb="20">
      <t>ブン</t>
    </rPh>
    <rPh sb="32" eb="34">
      <t>ジッシ</t>
    </rPh>
    <rPh sb="34" eb="35">
      <t>ブン</t>
    </rPh>
    <rPh sb="36" eb="38">
      <t>ゴウケイ</t>
    </rPh>
    <phoneticPr fontId="7"/>
  </si>
  <si>
    <t>※令和元年度から白色トレイ、発泡スチロールを「その他プラスチック製容器包装」に合算。</t>
    <rPh sb="1" eb="3">
      <t>レイワ</t>
    </rPh>
    <rPh sb="3" eb="6">
      <t>ガンネンド</t>
    </rPh>
    <rPh sb="8" eb="10">
      <t>ハクショク</t>
    </rPh>
    <rPh sb="14" eb="16">
      <t>ハッポウ</t>
    </rPh>
    <rPh sb="25" eb="26">
      <t>タ</t>
    </rPh>
    <rPh sb="32" eb="33">
      <t>セイ</t>
    </rPh>
    <rPh sb="33" eb="35">
      <t>ヨウキ</t>
    </rPh>
    <rPh sb="35" eb="37">
      <t>ホウソウ</t>
    </rPh>
    <rPh sb="39" eb="41">
      <t>ガッサン</t>
    </rPh>
    <phoneticPr fontId="7"/>
  </si>
  <si>
    <t>資料：環境保全課</t>
  </si>
  <si>
    <t>総　　　数</t>
  </si>
  <si>
    <t>4</t>
    <phoneticPr fontId="7"/>
  </si>
  <si>
    <t>12-8   拠点回収／リサイクルごみ量</t>
    <rPh sb="7" eb="11">
      <t>キョテンカイシュウ</t>
    </rPh>
    <rPh sb="19" eb="20">
      <t>リョウ</t>
    </rPh>
    <phoneticPr fontId="7"/>
  </si>
  <si>
    <t>（各年度末時点）</t>
    <rPh sb="3" eb="4">
      <t>ド</t>
    </rPh>
    <rPh sb="5" eb="7">
      <t>ジテン</t>
    </rPh>
    <phoneticPr fontId="7"/>
  </si>
  <si>
    <t>年　次</t>
  </si>
  <si>
    <t>病　　　院</t>
  </si>
  <si>
    <t>診　療　所</t>
  </si>
  <si>
    <t>歯　科</t>
  </si>
  <si>
    <t>施 設 数</t>
  </si>
  <si>
    <t>病 床 数</t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</si>
  <si>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7"/>
  </si>
  <si>
    <t>2</t>
    <phoneticPr fontId="7"/>
  </si>
  <si>
    <t>3</t>
    <phoneticPr fontId="7"/>
  </si>
  <si>
    <t>5</t>
    <phoneticPr fontId="7"/>
  </si>
  <si>
    <t>（単位：日・人）</t>
    <rPh sb="1" eb="3">
      <t>タンイ</t>
    </rPh>
    <rPh sb="4" eb="5">
      <t>ヒ</t>
    </rPh>
    <rPh sb="6" eb="7">
      <t>ヒト</t>
    </rPh>
    <phoneticPr fontId="18"/>
  </si>
  <si>
    <t>内　科</t>
  </si>
  <si>
    <t>※直鞍２市２町の合計</t>
  </si>
  <si>
    <t>総　数</t>
  </si>
  <si>
    <t>脳血管</t>
  </si>
  <si>
    <t>悪性新生</t>
  </si>
  <si>
    <t>不慮の</t>
  </si>
  <si>
    <t>結　核</t>
  </si>
  <si>
    <t>疾 患</t>
  </si>
  <si>
    <t>物(がん)</t>
  </si>
  <si>
    <t>事 故</t>
  </si>
  <si>
    <t>平成</t>
    <rPh sb="0" eb="2">
      <t>ヘイセイ</t>
    </rPh>
    <phoneticPr fontId="7"/>
  </si>
  <si>
    <t>29</t>
    <phoneticPr fontId="7"/>
  </si>
  <si>
    <t>年</t>
    <rPh sb="0" eb="1">
      <t>ネン</t>
    </rPh>
    <phoneticPr fontId="7"/>
  </si>
  <si>
    <t>-</t>
    <phoneticPr fontId="7"/>
  </si>
  <si>
    <t>30</t>
    <phoneticPr fontId="7"/>
  </si>
  <si>
    <t>令和</t>
    <rPh sb="0" eb="2">
      <t>レイワ</t>
    </rPh>
    <phoneticPr fontId="7"/>
  </si>
  <si>
    <t>元</t>
    <rPh sb="0" eb="1">
      <t>ガン</t>
    </rPh>
    <phoneticPr fontId="7"/>
  </si>
  <si>
    <t>年　度</t>
  </si>
  <si>
    <t>総　数</t>
    <rPh sb="0" eb="1">
      <t>ソウ</t>
    </rPh>
    <rPh sb="2" eb="3">
      <t>カズ</t>
    </rPh>
    <phoneticPr fontId="7"/>
  </si>
  <si>
    <t>地　域</t>
    <rPh sb="0" eb="1">
      <t>チ</t>
    </rPh>
    <rPh sb="2" eb="3">
      <t>イキ</t>
    </rPh>
    <phoneticPr fontId="7"/>
  </si>
  <si>
    <t>職　域</t>
    <rPh sb="0" eb="1">
      <t>ショク</t>
    </rPh>
    <rPh sb="2" eb="3">
      <t>イキ</t>
    </rPh>
    <phoneticPr fontId="7"/>
  </si>
  <si>
    <t>受 付 数</t>
  </si>
  <si>
    <t>採 血 数</t>
  </si>
  <si>
    <t>年度</t>
    <rPh sb="0" eb="2">
      <t>ネンド</t>
    </rPh>
    <phoneticPr fontId="7"/>
  </si>
  <si>
    <t>種　　　別</t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</si>
  <si>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7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</si>
  <si>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7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</si>
  <si>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7"/>
  </si>
  <si>
    <t>令和5年度</t>
    <rPh sb="0" eb="1">
      <t>レイ</t>
    </rPh>
    <rPh sb="1" eb="2">
      <t>ワ</t>
    </rPh>
    <rPh sb="3" eb="5">
      <t>ネンド</t>
    </rPh>
    <rPh sb="4" eb="5">
      <t>ド</t>
    </rPh>
    <phoneticPr fontId="7"/>
  </si>
  <si>
    <t>総　　　　数</t>
  </si>
  <si>
    <t>三種混合（百日ぜき、ジフテリア、破傷風）</t>
  </si>
  <si>
    <t>四種混合（百日ぜき、ジフテリア、破傷風、ポリオ）</t>
  </si>
  <si>
    <t>ロタウイルス感染症</t>
    <rPh sb="6" eb="9">
      <t>カンセンショウ</t>
    </rPh>
    <phoneticPr fontId="7"/>
  </si>
  <si>
    <t>新型コロナウイルス感染症</t>
    <phoneticPr fontId="7"/>
  </si>
  <si>
    <t>　（内1回目）</t>
    <rPh sb="2" eb="3">
      <t>ウチ</t>
    </rPh>
    <rPh sb="4" eb="6">
      <t>カイメ</t>
    </rPh>
    <phoneticPr fontId="7"/>
  </si>
  <si>
    <t>　（内2回目）</t>
    <rPh sb="2" eb="3">
      <t>ウチ</t>
    </rPh>
    <rPh sb="4" eb="6">
      <t>カイメ</t>
    </rPh>
    <phoneticPr fontId="7"/>
  </si>
  <si>
    <t>　（内3回目）</t>
    <rPh sb="2" eb="3">
      <t>ウチ</t>
    </rPh>
    <rPh sb="4" eb="6">
      <t>カイメ</t>
    </rPh>
    <phoneticPr fontId="7"/>
  </si>
  <si>
    <t>　（内4回目）</t>
    <rPh sb="2" eb="3">
      <t>ウチ</t>
    </rPh>
    <rPh sb="4" eb="6">
      <t>カイメ</t>
    </rPh>
    <phoneticPr fontId="7"/>
  </si>
  <si>
    <t>　（内5回目）</t>
    <rPh sb="2" eb="3">
      <t>ウチ</t>
    </rPh>
    <rPh sb="4" eb="6">
      <t>カイメ</t>
    </rPh>
    <phoneticPr fontId="7"/>
  </si>
  <si>
    <t>　（内6回目）</t>
    <rPh sb="2" eb="3">
      <t>ウチ</t>
    </rPh>
    <rPh sb="4" eb="6">
      <t>カイメ</t>
    </rPh>
    <phoneticPr fontId="7"/>
  </si>
  <si>
    <t>　（内7回目）</t>
    <rPh sb="2" eb="3">
      <t>ウチ</t>
    </rPh>
    <rPh sb="4" eb="6">
      <t>カイメ</t>
    </rPh>
    <phoneticPr fontId="7"/>
  </si>
  <si>
    <t>※</t>
    <phoneticPr fontId="7"/>
  </si>
  <si>
    <t>令和2年10月からロタウイルスワクチン（ロタテック・ロタリックス）が定期予防接種</t>
    <rPh sb="0" eb="2">
      <t>レイワ</t>
    </rPh>
    <rPh sb="3" eb="4">
      <t>ネン</t>
    </rPh>
    <rPh sb="6" eb="7">
      <t>ガツ</t>
    </rPh>
    <rPh sb="34" eb="36">
      <t>テイキ</t>
    </rPh>
    <rPh sb="36" eb="38">
      <t>ヨボウ</t>
    </rPh>
    <rPh sb="38" eb="40">
      <t>セッシュ</t>
    </rPh>
    <phoneticPr fontId="7"/>
  </si>
  <si>
    <t>（Ａ類疾病）に追加。</t>
    <rPh sb="2" eb="3">
      <t>ルイ</t>
    </rPh>
    <rPh sb="3" eb="5">
      <t>シッペイ</t>
    </rPh>
    <rPh sb="7" eb="9">
      <t>ツイカ</t>
    </rPh>
    <phoneticPr fontId="7"/>
  </si>
  <si>
    <t>令和2年12月に新型コロナウイルス感染症が臨時予防接種の対象疾病に追加。</t>
    <rPh sb="0" eb="2">
      <t>レイワ</t>
    </rPh>
    <rPh sb="3" eb="4">
      <t>ネン</t>
    </rPh>
    <rPh sb="6" eb="7">
      <t>ガツ</t>
    </rPh>
    <rPh sb="8" eb="10">
      <t>シンガタ</t>
    </rPh>
    <rPh sb="17" eb="20">
      <t>カンセンショウ</t>
    </rPh>
    <rPh sb="21" eb="23">
      <t>リンジ</t>
    </rPh>
    <rPh sb="23" eb="27">
      <t>ヨボウセッシュ</t>
    </rPh>
    <rPh sb="28" eb="30">
      <t>タイショウ</t>
    </rPh>
    <rPh sb="30" eb="32">
      <t>シッペイ</t>
    </rPh>
    <rPh sb="33" eb="35">
      <t>ツイカ</t>
    </rPh>
    <phoneticPr fontId="7"/>
  </si>
  <si>
    <t>令和元年度</t>
    <phoneticPr fontId="7"/>
  </si>
  <si>
    <t>　世帯数は年度末現在である。</t>
    <rPh sb="1" eb="3">
      <t>セタイ</t>
    </rPh>
    <rPh sb="3" eb="4">
      <t>スウ</t>
    </rPh>
    <rPh sb="5" eb="7">
      <t>ネンド</t>
    </rPh>
    <rPh sb="7" eb="8">
      <t>マツ</t>
    </rPh>
    <rPh sb="8" eb="10">
      <t>ゲンザイ</t>
    </rPh>
    <phoneticPr fontId="18"/>
  </si>
  <si>
    <t>(単位：世帯、t）</t>
    <rPh sb="1" eb="3">
      <t>タンイ</t>
    </rPh>
    <rPh sb="4" eb="6">
      <t>セタイ</t>
    </rPh>
    <phoneticPr fontId="7"/>
  </si>
  <si>
    <t>直接搬入
ごみ</t>
    <rPh sb="0" eb="2">
      <t>チョクセツ</t>
    </rPh>
    <rPh sb="2" eb="4">
      <t>ハンニュウ</t>
    </rPh>
    <phoneticPr fontId="7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</si>
  <si>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18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</si>
  <si>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18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</si>
  <si>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18"/>
  </si>
  <si>
    <t>令和5年度</t>
    <rPh sb="0" eb="1">
      <t>レイ</t>
    </rPh>
    <rPh sb="1" eb="2">
      <t>ワ</t>
    </rPh>
    <rPh sb="3" eb="5">
      <t>ネンド</t>
    </rPh>
    <rPh sb="4" eb="5">
      <t>ド</t>
    </rPh>
    <phoneticPr fontId="18"/>
  </si>
  <si>
    <t>（単位：人・kl）</t>
    <rPh sb="4" eb="5">
      <t>ヒト</t>
    </rPh>
    <phoneticPr fontId="7"/>
  </si>
  <si>
    <t>く　　　み　　　取　　　り</t>
    <phoneticPr fontId="7"/>
  </si>
  <si>
    <t>合併浄化槽</t>
    <rPh sb="0" eb="2">
      <t>ガッペイ</t>
    </rPh>
    <phoneticPr fontId="7"/>
  </si>
  <si>
    <t>し　尿　処　理　量</t>
  </si>
  <si>
    <t>総 　数</t>
  </si>
  <si>
    <t>総　数</t>
    <rPh sb="0" eb="1">
      <t>ソウ</t>
    </rPh>
    <phoneticPr fontId="18"/>
  </si>
  <si>
    <t>資料：環境保全課、下水道課</t>
    <rPh sb="3" eb="5">
      <t>カンキョウ</t>
    </rPh>
    <rPh sb="5" eb="7">
      <t>ホゼン</t>
    </rPh>
    <rPh sb="7" eb="8">
      <t>カ</t>
    </rPh>
    <rPh sb="9" eb="12">
      <t>ゲスイドウ</t>
    </rPh>
    <rPh sb="12" eb="13">
      <t>カ</t>
    </rPh>
    <phoneticPr fontId="18"/>
  </si>
  <si>
    <t>面　　　　　　積</t>
  </si>
  <si>
    <t>世　　　　　　　帯</t>
  </si>
  <si>
    <t>人　　　　　　　　口</t>
  </si>
  <si>
    <t>行政区域</t>
  </si>
  <si>
    <t>事業計画</t>
    <rPh sb="0" eb="2">
      <t>ジギョウ</t>
    </rPh>
    <rPh sb="2" eb="4">
      <t>ケイカク</t>
    </rPh>
    <phoneticPr fontId="18"/>
  </si>
  <si>
    <t>処理区域</t>
  </si>
  <si>
    <t>普　及　率</t>
  </si>
  <si>
    <t>面   積</t>
  </si>
  <si>
    <t>区域面積</t>
  </si>
  <si>
    <t>令和2年度</t>
    <rPh sb="0" eb="2">
      <t>レイワ</t>
    </rPh>
    <rPh sb="3" eb="5">
      <t>ネンド</t>
    </rPh>
    <phoneticPr fontId="7"/>
  </si>
  <si>
    <t>6</t>
    <phoneticPr fontId="7"/>
  </si>
  <si>
    <t>資料：直方鞍手地区急患センター</t>
    <phoneticPr fontId="7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</si>
  <si>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7"/>
  </si>
  <si>
    <t>令和6年4月から定期予防接種（B類疾病）に変更。</t>
    <rPh sb="0" eb="2">
      <t>レイワ</t>
    </rPh>
    <rPh sb="3" eb="4">
      <t>ネン</t>
    </rPh>
    <rPh sb="5" eb="6">
      <t>ガツ</t>
    </rPh>
    <rPh sb="8" eb="14">
      <t>テイキヨボウセッシュ</t>
    </rPh>
    <rPh sb="16" eb="17">
      <t>ルイ</t>
    </rPh>
    <rPh sb="17" eb="19">
      <t>シッペイ</t>
    </rPh>
    <rPh sb="21" eb="23">
      <t>ヘンコウ</t>
    </rPh>
    <phoneticPr fontId="7"/>
  </si>
  <si>
    <t>高齢者肺炎球菌ワクチンについては、令和6年4月から対象者を65歳に変更。</t>
    <rPh sb="0" eb="3">
      <t>コウレイシャ</t>
    </rPh>
    <rPh sb="3" eb="7">
      <t>ハイエンキュウキン</t>
    </rPh>
    <rPh sb="17" eb="19">
      <t>レイワ</t>
    </rPh>
    <rPh sb="20" eb="21">
      <t>ネン</t>
    </rPh>
    <rPh sb="22" eb="23">
      <t>ガツ</t>
    </rPh>
    <rPh sb="25" eb="28">
      <t>タイショウシャ</t>
    </rPh>
    <rPh sb="31" eb="32">
      <t>サイ</t>
    </rPh>
    <rPh sb="33" eb="35">
      <t>ヘンコウ</t>
    </rPh>
    <phoneticPr fontId="7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</si>
  <si>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18"/>
  </si>
  <si>
    <t>「浄化槽人口、合併浄化槽」については、下水道課</t>
    <phoneticPr fontId="7"/>
  </si>
  <si>
    <t>※「くみ取り、し尿処理量」については、環境保全課</t>
    <phoneticPr fontId="7"/>
  </si>
  <si>
    <t>令和</t>
    <rPh sb="0" eb="2">
      <t>レイワ</t>
    </rPh>
    <phoneticPr fontId="7"/>
  </si>
  <si>
    <t>年度</t>
    <rPh sb="0" eb="2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</si>
</sst>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¥&quot;* #,##0_ ;_ &quot;¥&quot;* \-#,##0_ ;_ &quot;¥&quot;* &quot;-&quot;_ ;_ @_ "/>
    <numFmt numFmtId="41" formatCode="_ * #,##0_ ;_ * \-#,##0_ ;_ * &quot;-&quot;_ ;_ @_ "/>
    <numFmt numFmtId="176" formatCode="#,##0.0"/>
    <numFmt numFmtId="177" formatCode="#,##0.0;[Red]\-#,##0.0"/>
    <numFmt numFmtId="179" formatCode="#,##0.0_);[Red]\(#,##0.0\)"/>
    <numFmt numFmtId="180" formatCode="#,##0;&quot;x&quot;;&quot;-&quot;"/>
    <numFmt numFmtId="181" formatCode="#,##0;\-#,##0;&quot;-&quot;"/>
    <numFmt numFmtId="182" formatCode="#,##0;\-#,##0;&quot;－&quot;"/>
    <numFmt numFmtId="184" formatCode="#,##0_);[Red]\(#,##0\)"/>
    <numFmt numFmtId="185" formatCode="0.0"/>
    <numFmt numFmtId="186" formatCode="0.00_ "/>
    <numFmt numFmtId="187" formatCode="0.0_ "/>
    <numFmt numFmtId="188" formatCode="#,##0;&quot;－&quot;#,##0;&quot;－&quot;"/>
    <numFmt numFmtId="189" formatCode="#,##0.0000_ "/>
  </numFmts>
  <fonts count="24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Osaka"/>
      <family val="3"/>
      <charset val="128"/>
    </font>
    <font>
      <sz val="9"/>
      <name val="ＭＳ 明朝"/>
      <family val="1"/>
      <charset val="128"/>
    </font>
    <font>
      <b/>
      <sz val="12"/>
      <name val="ＭＳ Ｐ明朝"/>
      <family val="1"/>
      <charset val="128"/>
    </font>
    <font>
      <sz val="10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8" fillId="0" borderId="0" xfId="15" applyFont="1" applyAlignment="1">
      <alignment vertical="center"/>
    </xf>
    <xf numFmtId="0" fontId="9" fillId="0" borderId="0" xfId="15" applyFont="1" applyFill="1" applyAlignment="1">
      <alignment vertical="center"/>
    </xf>
    <xf numFmtId="0" fontId="10" fillId="0" borderId="0" xfId="15" applyFont="1" applyAlignment="1">
      <alignment vertical="center"/>
    </xf>
    <xf numFmtId="0" fontId="10" fillId="0" borderId="0" xfId="15" applyFont="1" applyAlignment="1">
      <alignment horizontal="center" vertical="center"/>
    </xf>
    <xf numFmtId="0" fontId="10" fillId="0" borderId="0" xfId="15" applyFont="1" applyBorder="1" applyAlignment="1">
      <alignment vertical="center"/>
    </xf>
    <xf numFmtId="0" fontId="10" fillId="0" borderId="0" xfId="15" applyFont="1" applyBorder="1" applyAlignment="1">
      <alignment horizontal="center"/>
    </xf>
    <xf numFmtId="0" fontId="12" fillId="0" borderId="1" xfId="15" applyFont="1" applyBorder="1" applyAlignment="1">
      <alignment vertical="center"/>
    </xf>
    <xf numFmtId="0" fontId="12" fillId="0" borderId="0" xfId="19" applyFont="1" applyAlignment="1">
      <alignment vertical="center"/>
    </xf>
    <xf numFmtId="0" fontId="11" fillId="0" borderId="0" xfId="15" applyFont="1" applyAlignment="1">
      <alignment vertical="center"/>
    </xf>
    <xf numFmtId="0" fontId="12" fillId="0" borderId="1" xfId="19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/>
    </xf>
    <xf numFmtId="0" fontId="12" fillId="0" borderId="1" xfId="15" applyFont="1" applyBorder="1" applyAlignment="1">
      <alignment horizontal="right" vertical="center"/>
    </xf>
    <xf numFmtId="0" fontId="12" fillId="0" borderId="0" xfId="19" applyFont="1" applyBorder="1" applyAlignment="1">
      <alignment horizontal="right" vertical="center"/>
    </xf>
    <xf numFmtId="0" fontId="12" fillId="0" borderId="0" xfId="19" applyFont="1" applyAlignment="1">
      <alignment horizontal="right" vertical="center"/>
    </xf>
    <xf numFmtId="0" fontId="13" fillId="0" borderId="0" xfId="15" applyFont="1" applyAlignment="1">
      <alignment vertical="center"/>
    </xf>
    <xf numFmtId="0" fontId="13" fillId="0" borderId="0" xfId="15" applyFont="1" applyAlignment="1">
      <alignment horizontal="center" vertical="center"/>
    </xf>
    <xf numFmtId="0" fontId="13" fillId="0" borderId="0" xfId="15" applyFont="1" applyAlignment="1">
      <alignment horizontal="center"/>
    </xf>
    <xf numFmtId="0" fontId="13" fillId="0" borderId="0" xfId="15" applyFont="1" applyBorder="1" applyAlignment="1">
      <alignment vertical="center"/>
    </xf>
    <xf numFmtId="184" fontId="12" fillId="0" borderId="6" xfId="0" applyNumberFormat="1" applyFont="1" applyBorder="1" applyAlignment="1">
      <alignment horizontal="right"/>
    </xf>
    <xf numFmtId="184" fontId="12" fillId="0" borderId="0" xfId="0" applyNumberFormat="1" applyFont="1" applyBorder="1" applyAlignment="1">
      <alignment horizontal="right"/>
    </xf>
    <xf numFmtId="0" fontId="12" fillId="0" borderId="1" xfId="15" applyFont="1" applyBorder="1" applyAlignment="1">
      <alignment horizontal="left" vertical="center"/>
    </xf>
    <xf numFmtId="0" fontId="14" fillId="0" borderId="0" xfId="0" applyFont="1">
      <alignment vertical="center"/>
    </xf>
    <xf numFmtId="0" fontId="9" fillId="0" borderId="0" xfId="15" applyFont="1" applyAlignment="1">
      <alignment horizontal="center" vertical="center"/>
    </xf>
    <xf numFmtId="0" fontId="9" fillId="0" borderId="0" xfId="15" applyFont="1" applyBorder="1" applyAlignment="1">
      <alignment vertical="center"/>
    </xf>
    <xf numFmtId="0" fontId="9" fillId="0" borderId="0" xfId="15" applyFont="1" applyBorder="1" applyAlignment="1">
      <alignment horizontal="center"/>
    </xf>
    <xf numFmtId="0" fontId="12" fillId="0" borderId="0" xfId="15" applyFont="1" applyBorder="1" applyAlignment="1">
      <alignment horizontal="center"/>
    </xf>
    <xf numFmtId="0" fontId="14" fillId="0" borderId="0" xfId="0" applyFont="1" applyAlignment="1"/>
    <xf numFmtId="3" fontId="9" fillId="0" borderId="0" xfId="15" applyNumberFormat="1" applyFont="1" applyBorder="1" applyAlignment="1">
      <alignment vertical="center"/>
    </xf>
    <xf numFmtId="3" fontId="9" fillId="0" borderId="0" xfId="15" applyNumberFormat="1" applyFont="1" applyAlignment="1">
      <alignment vertical="center"/>
    </xf>
    <xf numFmtId="0" fontId="10" fillId="0" borderId="0" xfId="15" applyFont="1" applyFill="1" applyAlignment="1">
      <alignment vertical="center" shrinkToFit="1"/>
    </xf>
    <xf numFmtId="0" fontId="10" fillId="0" borderId="1" xfId="15" applyFont="1" applyFill="1" applyBorder="1" applyAlignment="1">
      <alignment vertical="center"/>
    </xf>
    <xf numFmtId="0" fontId="12" fillId="0" borderId="0" xfId="0" applyFont="1" applyFill="1" applyBorder="1" applyAlignment="1">
      <alignment horizontal="right"/>
    </xf>
    <xf numFmtId="0" fontId="8" fillId="0" borderId="0" xfId="15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15" applyFont="1" applyAlignment="1">
      <alignment horizontal="center" vertical="center"/>
    </xf>
    <xf numFmtId="0" fontId="9" fillId="0" borderId="0" xfId="21" applyFont="1" applyFill="1"/>
    <xf numFmtId="0" fontId="9" fillId="0" borderId="0" xfId="21" applyFont="1" applyFill="1" applyAlignment="1">
      <alignment readingOrder="1"/>
    </xf>
    <xf numFmtId="0" fontId="12" fillId="0" borderId="0" xfId="0" applyFont="1" applyFill="1" applyAlignment="1"/>
    <xf numFmtId="0" fontId="12" fillId="0" borderId="0" xfId="21" applyFont="1" applyFill="1" applyAlignment="1">
      <alignment horizontal="justify"/>
    </xf>
    <xf numFmtId="0" fontId="12" fillId="0" borderId="0" xfId="21" applyFont="1" applyFill="1"/>
    <xf numFmtId="3" fontId="12" fillId="0" borderId="6" xfId="0" applyNumberFormat="1" applyFont="1" applyFill="1" applyBorder="1" applyAlignment="1">
      <alignment horizontal="right" wrapText="1"/>
    </xf>
    <xf numFmtId="3" fontId="12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5" fillId="0" borderId="0" xfId="21" applyFont="1" applyFill="1" applyAlignment="1">
      <alignment readingOrder="1"/>
    </xf>
    <xf numFmtId="0" fontId="5" fillId="0" borderId="0" xfId="25" applyFont="1" applyBorder="1" applyAlignment="1">
      <alignment horizontal="center"/>
    </xf>
    <xf numFmtId="0" fontId="5" fillId="0" borderId="0" xfId="25" applyFont="1" applyAlignment="1">
      <alignment horizontal="center"/>
    </xf>
    <xf numFmtId="0" fontId="17" fillId="0" borderId="0" xfId="25" applyFont="1" applyAlignment="1">
      <alignment vertical="center"/>
    </xf>
    <xf numFmtId="0" fontId="12" fillId="0" borderId="0" xfId="25" applyFont="1" applyBorder="1" applyAlignment="1">
      <alignment horizontal="center" shrinkToFit="1"/>
    </xf>
    <xf numFmtId="0" fontId="12" fillId="0" borderId="0" xfId="15" applyFont="1" applyAlignment="1">
      <alignment horizontal="center" shrinkToFit="1"/>
    </xf>
    <xf numFmtId="0" fontId="9" fillId="0" borderId="0" xfId="25" applyFont="1" applyAlignment="1">
      <alignment horizontal="centerContinuous" vertical="center"/>
    </xf>
    <xf numFmtId="184" fontId="12" fillId="0" borderId="0" xfId="10" applyNumberFormat="1" applyFont="1" applyAlignment="1">
      <alignment horizontal="right"/>
    </xf>
    <xf numFmtId="38" fontId="5" fillId="0" borderId="0" xfId="10" applyFont="1" applyBorder="1" applyAlignment="1">
      <alignment horizontal="center"/>
    </xf>
    <xf numFmtId="38" fontId="5" fillId="0" borderId="0" xfId="10" applyFont="1" applyBorder="1" applyAlignment="1">
      <alignment horizontal="right"/>
    </xf>
    <xf numFmtId="0" fontId="12" fillId="0" borderId="0" xfId="15" applyFont="1" applyFill="1" applyAlignment="1">
      <alignment horizontal="distributed" vertical="center"/>
    </xf>
    <xf numFmtId="0" fontId="5" fillId="0" borderId="0" xfId="19" applyFont="1" applyAlignment="1">
      <alignment vertical="center"/>
    </xf>
    <xf numFmtId="0" fontId="5" fillId="0" borderId="0" xfId="15" applyFont="1" applyFill="1" applyBorder="1" applyAlignment="1">
      <alignment vertical="center"/>
    </xf>
    <xf numFmtId="0" fontId="12" fillId="0" borderId="1" xfId="15" applyFont="1" applyFill="1" applyBorder="1" applyAlignment="1">
      <alignment horizontal="centerContinuous" vertical="center"/>
    </xf>
    <xf numFmtId="0" fontId="5" fillId="0" borderId="0" xfId="15" applyFont="1" applyFill="1" applyAlignment="1">
      <alignment horizontal="center" vertical="center"/>
    </xf>
    <xf numFmtId="181" fontId="12" fillId="0" borderId="6" xfId="0" applyNumberFormat="1" applyFont="1" applyFill="1" applyBorder="1" applyAlignment="1">
      <alignment horizontal="right"/>
    </xf>
    <xf numFmtId="181" fontId="12" fillId="0" borderId="0" xfId="0" applyNumberFormat="1" applyFont="1" applyFill="1" applyBorder="1" applyAlignment="1">
      <alignment horizontal="right"/>
    </xf>
    <xf numFmtId="0" fontId="5" fillId="0" borderId="0" xfId="15" applyFont="1" applyFill="1" applyAlignment="1">
      <alignment horizontal="centerContinuous" vertical="center"/>
    </xf>
    <xf numFmtId="185" fontId="12" fillId="0" borderId="0" xfId="0" applyNumberFormat="1" applyFont="1" applyFill="1" applyBorder="1" applyAlignment="1">
      <alignment horizontal="right"/>
    </xf>
    <xf numFmtId="49" fontId="12" fillId="0" borderId="0" xfId="0" applyNumberFormat="1" applyFont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15" applyFont="1" applyFill="1" applyBorder="1" applyAlignment="1">
      <alignment horizontal="center"/>
    </xf>
    <xf numFmtId="0" fontId="9" fillId="0" borderId="0" xfId="25" applyFont="1" applyAlignment="1">
      <alignment horizontal="center" vertical="center"/>
    </xf>
    <xf numFmtId="0" fontId="12" fillId="0" borderId="0" xfId="26" applyFont="1" applyFill="1" applyBorder="1" applyAlignment="1">
      <alignment horizontal="left" vertical="center"/>
    </xf>
    <xf numFmtId="0" fontId="12" fillId="0" borderId="0" xfId="26" applyFont="1" applyFill="1" applyBorder="1" applyAlignment="1">
      <alignment horizontal="right" vertical="center"/>
    </xf>
    <xf numFmtId="0" fontId="12" fillId="0" borderId="8" xfId="26" applyFont="1" applyFill="1" applyBorder="1" applyAlignment="1">
      <alignment horizontal="center" vertical="center"/>
    </xf>
    <xf numFmtId="184" fontId="12" fillId="0" borderId="0" xfId="26" applyNumberFormat="1" applyFont="1" applyFill="1" applyBorder="1" applyAlignment="1">
      <alignment vertical="center"/>
    </xf>
    <xf numFmtId="0" fontId="12" fillId="0" borderId="19" xfId="26" applyFont="1" applyFill="1" applyBorder="1" applyAlignment="1">
      <alignment horizontal="left" vertical="center"/>
    </xf>
    <xf numFmtId="41" fontId="12" fillId="0" borderId="0" xfId="26" applyNumberFormat="1" applyFont="1" applyFill="1" applyBorder="1" applyAlignment="1">
      <alignment horizontal="right" vertical="center"/>
    </xf>
    <xf numFmtId="0" fontId="12" fillId="0" borderId="20" xfId="26" applyFont="1" applyFill="1" applyBorder="1" applyAlignment="1">
      <alignment horizontal="left" vertical="center"/>
    </xf>
    <xf numFmtId="184" fontId="12" fillId="0" borderId="18" xfId="26" applyNumberFormat="1" applyFont="1" applyFill="1" applyBorder="1" applyAlignment="1">
      <alignment vertical="center"/>
    </xf>
    <xf numFmtId="0" fontId="12" fillId="0" borderId="3" xfId="26" applyFont="1" applyFill="1" applyBorder="1" applyAlignment="1">
      <alignment horizontal="left" vertical="center"/>
    </xf>
    <xf numFmtId="188" fontId="12" fillId="0" borderId="0" xfId="26" applyNumberFormat="1" applyFont="1" applyFill="1" applyBorder="1" applyAlignment="1">
      <alignment vertical="center"/>
    </xf>
    <xf numFmtId="0" fontId="12" fillId="0" borderId="0" xfId="26" applyFont="1" applyFill="1" applyAlignment="1">
      <alignment horizontal="left" vertical="center"/>
    </xf>
    <xf numFmtId="0" fontId="5" fillId="0" borderId="0" xfId="26" applyFont="1" applyFill="1" applyBorder="1" applyAlignment="1">
      <alignment horizontal="left" vertical="center"/>
    </xf>
    <xf numFmtId="0" fontId="5" fillId="0" borderId="0" xfId="26" applyFont="1" applyFill="1" applyBorder="1" applyAlignment="1">
      <alignment horizontal="right" vertical="center"/>
    </xf>
    <xf numFmtId="0" fontId="5" fillId="0" borderId="0" xfId="26" applyFont="1" applyFill="1" applyAlignment="1">
      <alignment vertical="center"/>
    </xf>
    <xf numFmtId="0" fontId="12" fillId="0" borderId="0" xfId="26" applyFont="1" applyFill="1" applyAlignment="1">
      <alignment vertical="center"/>
    </xf>
    <xf numFmtId="0" fontId="5" fillId="0" borderId="0" xfId="26" applyFont="1" applyFill="1" applyAlignment="1">
      <alignment vertical="center" shrinkToFit="1"/>
    </xf>
    <xf numFmtId="0" fontId="9" fillId="0" borderId="0" xfId="26" applyFont="1" applyFill="1" applyAlignment="1">
      <alignment vertical="center"/>
    </xf>
    <xf numFmtId="0" fontId="5" fillId="0" borderId="0" xfId="26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/>
    </xf>
    <xf numFmtId="179" fontId="12" fillId="0" borderId="0" xfId="27" applyNumberFormat="1" applyFont="1" applyBorder="1" applyAlignment="1"/>
    <xf numFmtId="184" fontId="12" fillId="0" borderId="6" xfId="0" applyNumberFormat="1" applyFont="1" applyFill="1" applyBorder="1" applyAlignment="1">
      <alignment horizontal="right"/>
    </xf>
    <xf numFmtId="184" fontId="12" fillId="0" borderId="0" xfId="0" applyNumberFormat="1" applyFont="1" applyFill="1" applyBorder="1" applyAlignment="1">
      <alignment horizontal="right"/>
    </xf>
    <xf numFmtId="179" fontId="12" fillId="0" borderId="0" xfId="27" applyNumberFormat="1" applyFont="1" applyFill="1" applyBorder="1" applyAlignment="1"/>
    <xf numFmtId="0" fontId="10" fillId="0" borderId="0" xfId="0" applyFont="1" applyBorder="1" applyAlignment="1">
      <alignment horizontal="left" vertical="top" wrapText="1"/>
    </xf>
    <xf numFmtId="0" fontId="5" fillId="0" borderId="1" xfId="15" applyFont="1" applyBorder="1" applyAlignment="1">
      <alignment vertical="center"/>
    </xf>
    <xf numFmtId="0" fontId="5" fillId="0" borderId="1" xfId="15" applyFont="1" applyBorder="1" applyAlignment="1">
      <alignment horizontal="center" vertical="center"/>
    </xf>
    <xf numFmtId="0" fontId="19" fillId="0" borderId="1" xfId="15" applyFont="1" applyBorder="1" applyAlignment="1">
      <alignment horizontal="right" vertical="center"/>
    </xf>
    <xf numFmtId="0" fontId="13" fillId="0" borderId="9" xfId="15" applyFont="1" applyBorder="1" applyAlignment="1">
      <alignment horizontal="center" vertical="center"/>
    </xf>
    <xf numFmtId="0" fontId="13" fillId="0" borderId="16" xfId="15" applyFont="1" applyBorder="1" applyAlignment="1">
      <alignment horizontal="center" vertical="center"/>
    </xf>
    <xf numFmtId="0" fontId="13" fillId="0" borderId="17" xfId="15" applyFont="1" applyBorder="1" applyAlignment="1">
      <alignment horizontal="center" vertical="center"/>
    </xf>
    <xf numFmtId="0" fontId="13" fillId="0" borderId="7" xfId="15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3" fontId="13" fillId="0" borderId="6" xfId="0" applyNumberFormat="1" applyFont="1" applyFill="1" applyBorder="1" applyAlignment="1">
      <alignment horizontal="right"/>
    </xf>
    <xf numFmtId="38" fontId="13" fillId="0" borderId="0" xfId="27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49" fontId="5" fillId="0" borderId="0" xfId="15" applyNumberFormat="1" applyFont="1" applyFill="1" applyBorder="1" applyAlignment="1">
      <alignment horizontal="center"/>
    </xf>
    <xf numFmtId="3" fontId="5" fillId="0" borderId="7" xfId="15" applyNumberFormat="1" applyFont="1" applyFill="1" applyBorder="1" applyAlignment="1">
      <alignment horizontal="right"/>
    </xf>
    <xf numFmtId="38" fontId="5" fillId="0" borderId="18" xfId="27" applyFont="1" applyFill="1" applyBorder="1" applyAlignment="1">
      <alignment horizontal="right"/>
    </xf>
    <xf numFmtId="3" fontId="5" fillId="0" borderId="18" xfId="15" applyNumberFormat="1" applyFont="1" applyFill="1" applyBorder="1" applyAlignment="1">
      <alignment horizontal="right"/>
    </xf>
    <xf numFmtId="0" fontId="13" fillId="0" borderId="0" xfId="15" applyFont="1" applyBorder="1" applyAlignment="1">
      <alignment horizontal="right" vertical="center"/>
    </xf>
    <xf numFmtId="0" fontId="12" fillId="0" borderId="0" xfId="15" applyFont="1" applyAlignment="1">
      <alignment vertical="center"/>
    </xf>
    <xf numFmtId="0" fontId="19" fillId="0" borderId="0" xfId="0" applyFont="1" applyAlignment="1">
      <alignment horizontal="right" vertical="center"/>
    </xf>
    <xf numFmtId="0" fontId="13" fillId="0" borderId="1" xfId="15" applyFont="1" applyBorder="1" applyAlignment="1">
      <alignment vertical="center"/>
    </xf>
    <xf numFmtId="0" fontId="13" fillId="0" borderId="1" xfId="15" applyFont="1" applyBorder="1" applyAlignment="1">
      <alignment horizontal="center" vertical="center"/>
    </xf>
    <xf numFmtId="0" fontId="12" fillId="0" borderId="11" xfId="15" applyFont="1" applyBorder="1" applyAlignment="1">
      <alignment horizontal="center" vertical="center"/>
    </xf>
    <xf numFmtId="0" fontId="12" fillId="0" borderId="22" xfId="15" applyFont="1" applyBorder="1" applyAlignment="1">
      <alignment horizontal="center" vertical="center"/>
    </xf>
    <xf numFmtId="0" fontId="12" fillId="0" borderId="13" xfId="15" applyFont="1" applyBorder="1" applyAlignment="1">
      <alignment horizontal="center" vertical="center"/>
    </xf>
    <xf numFmtId="0" fontId="20" fillId="0" borderId="0" xfId="15" applyFont="1" applyBorder="1" applyAlignment="1">
      <alignment horizontal="left"/>
    </xf>
    <xf numFmtId="0" fontId="12" fillId="0" borderId="0" xfId="15" applyFont="1" applyAlignment="1">
      <alignment horizontal="right" vertical="center"/>
    </xf>
    <xf numFmtId="0" fontId="8" fillId="0" borderId="1" xfId="15" applyFont="1" applyFill="1" applyBorder="1" applyAlignment="1">
      <alignment vertical="center"/>
    </xf>
    <xf numFmtId="0" fontId="8" fillId="0" borderId="0" xfId="15" applyFont="1" applyFill="1" applyAlignment="1">
      <alignment vertical="center"/>
    </xf>
    <xf numFmtId="0" fontId="8" fillId="0" borderId="0" xfId="15" applyFont="1" applyFill="1" applyAlignment="1">
      <alignment horizontal="centerContinuous" vertical="center"/>
    </xf>
    <xf numFmtId="0" fontId="12" fillId="0" borderId="0" xfId="15" applyFont="1" applyFill="1" applyAlignment="1">
      <alignment horizontal="right" vertical="top"/>
    </xf>
    <xf numFmtId="0" fontId="12" fillId="0" borderId="9" xfId="15" applyFont="1" applyFill="1" applyBorder="1" applyAlignment="1">
      <alignment horizontal="centerContinuous" vertical="center"/>
    </xf>
    <xf numFmtId="0" fontId="12" fillId="0" borderId="14" xfId="15" applyFont="1" applyFill="1" applyBorder="1" applyAlignment="1">
      <alignment horizontal="centerContinuous" vertical="center"/>
    </xf>
    <xf numFmtId="0" fontId="12" fillId="0" borderId="2" xfId="15" applyFont="1" applyFill="1" applyBorder="1" applyAlignment="1">
      <alignment horizontal="centerContinuous" vertical="center"/>
    </xf>
    <xf numFmtId="0" fontId="12" fillId="0" borderId="7" xfId="15" applyFont="1" applyFill="1" applyBorder="1" applyAlignment="1">
      <alignment horizontal="centerContinuous" vertical="center"/>
    </xf>
    <xf numFmtId="0" fontId="12" fillId="0" borderId="20" xfId="15" applyFont="1" applyFill="1" applyBorder="1" applyAlignment="1">
      <alignment horizontal="centerContinuous" vertical="center"/>
    </xf>
    <xf numFmtId="0" fontId="12" fillId="0" borderId="18" xfId="15" applyFont="1" applyFill="1" applyBorder="1" applyAlignment="1">
      <alignment horizontal="centerContinuous" vertical="center"/>
    </xf>
    <xf numFmtId="0" fontId="12" fillId="0" borderId="16" xfId="15" applyFont="1" applyFill="1" applyBorder="1" applyAlignment="1">
      <alignment horizontal="center" vertical="center"/>
    </xf>
    <xf numFmtId="0" fontId="12" fillId="0" borderId="17" xfId="15" applyFont="1" applyFill="1" applyBorder="1" applyAlignment="1">
      <alignment horizontal="center" vertical="center"/>
    </xf>
    <xf numFmtId="0" fontId="12" fillId="0" borderId="24" xfId="15" applyFont="1" applyFill="1" applyBorder="1" applyAlignment="1">
      <alignment horizontal="center" vertical="center"/>
    </xf>
    <xf numFmtId="0" fontId="12" fillId="0" borderId="0" xfId="15" applyFont="1" applyFill="1" applyAlignment="1">
      <alignment vertical="center"/>
    </xf>
    <xf numFmtId="0" fontId="12" fillId="0" borderId="0" xfId="15" applyFont="1" applyFill="1" applyAlignment="1">
      <alignment horizontal="right" vertical="center"/>
    </xf>
    <xf numFmtId="49" fontId="12" fillId="0" borderId="18" xfId="0" applyNumberFormat="1" applyFont="1" applyFill="1" applyBorder="1" applyAlignment="1">
      <alignment horizontal="center"/>
    </xf>
    <xf numFmtId="3" fontId="12" fillId="0" borderId="18" xfId="0" applyNumberFormat="1" applyFont="1" applyFill="1" applyBorder="1" applyAlignment="1">
      <alignment horizontal="right"/>
    </xf>
    <xf numFmtId="0" fontId="12" fillId="0" borderId="15" xfId="15" applyFont="1" applyFill="1" applyBorder="1" applyAlignment="1">
      <alignment horizontal="center" vertical="center" shrinkToFit="1"/>
    </xf>
    <xf numFmtId="0" fontId="12" fillId="0" borderId="18" xfId="15" applyFont="1" applyFill="1" applyBorder="1" applyAlignment="1">
      <alignment horizontal="center" vertical="center"/>
    </xf>
    <xf numFmtId="0" fontId="12" fillId="0" borderId="0" xfId="15" applyFont="1" applyFill="1" applyBorder="1" applyAlignment="1">
      <alignment vertical="center"/>
    </xf>
    <xf numFmtId="0" fontId="12" fillId="0" borderId="0" xfId="15" applyFont="1" applyFill="1" applyBorder="1" applyAlignment="1">
      <alignment horizontal="center" vertical="center"/>
    </xf>
    <xf numFmtId="0" fontId="5" fillId="0" borderId="0" xfId="15" applyFont="1" applyAlignment="1">
      <alignment vertical="center"/>
    </xf>
    <xf numFmtId="0" fontId="5" fillId="0" borderId="1" xfId="15" applyFont="1" applyBorder="1" applyAlignment="1">
      <alignment horizontal="left" vertical="center"/>
    </xf>
    <xf numFmtId="0" fontId="5" fillId="0" borderId="1" xfId="15" applyFont="1" applyBorder="1" applyAlignment="1">
      <alignment horizontal="right" vertical="center"/>
    </xf>
    <xf numFmtId="0" fontId="5" fillId="0" borderId="11" xfId="15" applyFont="1" applyBorder="1" applyAlignment="1">
      <alignment vertical="center"/>
    </xf>
    <xf numFmtId="0" fontId="5" fillId="0" borderId="19" xfId="15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3" xfId="15" applyFont="1" applyBorder="1" applyAlignment="1">
      <alignment vertical="center"/>
    </xf>
    <xf numFmtId="0" fontId="5" fillId="0" borderId="8" xfId="15" applyFont="1" applyBorder="1" applyAlignment="1">
      <alignment horizontal="center" vertical="center"/>
    </xf>
    <xf numFmtId="184" fontId="5" fillId="0" borderId="0" xfId="27" applyNumberFormat="1" applyFont="1" applyFill="1" applyBorder="1" applyAlignment="1">
      <alignment horizontal="right" vertical="center"/>
    </xf>
    <xf numFmtId="0" fontId="13" fillId="0" borderId="19" xfId="15" applyFont="1" applyBorder="1" applyAlignment="1">
      <alignment vertical="center" shrinkToFit="1"/>
    </xf>
    <xf numFmtId="38" fontId="5" fillId="0" borderId="0" xfId="27" applyFont="1" applyFill="1" applyAlignment="1">
      <alignment horizontal="right" vertical="center"/>
    </xf>
    <xf numFmtId="41" fontId="5" fillId="0" borderId="0" xfId="27" applyNumberFormat="1" applyFont="1" applyFill="1" applyBorder="1" applyAlignment="1">
      <alignment horizontal="right" vertical="center"/>
    </xf>
    <xf numFmtId="0" fontId="5" fillId="0" borderId="0" xfId="15" applyFont="1" applyBorder="1" applyAlignment="1">
      <alignment vertical="center"/>
    </xf>
    <xf numFmtId="38" fontId="5" fillId="0" borderId="0" xfId="27" applyFont="1" applyFill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2" fillId="0" borderId="0" xfId="15" applyFont="1" applyAlignment="1">
      <alignment horizontal="center" vertical="center"/>
    </xf>
    <xf numFmtId="180" fontId="5" fillId="0" borderId="0" xfId="15" applyNumberFormat="1" applyFont="1" applyBorder="1" applyAlignment="1">
      <alignment horizontal="center" vertical="center"/>
    </xf>
    <xf numFmtId="180" fontId="5" fillId="0" borderId="0" xfId="15" applyNumberFormat="1" applyFont="1" applyFill="1" applyBorder="1" applyAlignment="1">
      <alignment horizontal="right" vertical="center"/>
    </xf>
    <xf numFmtId="180" fontId="13" fillId="0" borderId="0" xfId="15" applyNumberFormat="1" applyFont="1" applyFill="1" applyBorder="1" applyAlignment="1">
      <alignment horizontal="right" vertical="center"/>
    </xf>
    <xf numFmtId="0" fontId="12" fillId="0" borderId="16" xfId="21" applyFont="1" applyFill="1" applyBorder="1" applyAlignment="1">
      <alignment horizontal="center" vertical="center" wrapText="1"/>
    </xf>
    <xf numFmtId="0" fontId="12" fillId="0" borderId="17" xfId="21" applyFont="1" applyFill="1" applyBorder="1" applyAlignment="1">
      <alignment horizontal="center" vertical="center" wrapText="1"/>
    </xf>
    <xf numFmtId="0" fontId="12" fillId="0" borderId="18" xfId="21" applyFont="1" applyFill="1" applyBorder="1" applyAlignment="1">
      <alignment horizontal="center" vertical="center" wrapText="1"/>
    </xf>
    <xf numFmtId="0" fontId="12" fillId="0" borderId="0" xfId="25" applyFont="1" applyAlignment="1">
      <alignment vertical="center"/>
    </xf>
    <xf numFmtId="0" fontId="9" fillId="0" borderId="0" xfId="25" applyFont="1" applyAlignment="1">
      <alignment vertical="center"/>
    </xf>
    <xf numFmtId="0" fontId="5" fillId="0" borderId="1" xfId="25" applyFont="1" applyBorder="1" applyAlignment="1">
      <alignment horizontal="center"/>
    </xf>
    <xf numFmtId="0" fontId="21" fillId="0" borderId="1" xfId="21" applyFont="1" applyBorder="1" applyAlignment="1">
      <alignment vertical="center"/>
    </xf>
    <xf numFmtId="0" fontId="22" fillId="0" borderId="1" xfId="21" applyFont="1" applyBorder="1" applyAlignment="1">
      <alignment vertical="center"/>
    </xf>
    <xf numFmtId="0" fontId="13" fillId="0" borderId="1" xfId="21" applyFont="1" applyBorder="1" applyAlignment="1">
      <alignment horizontal="right" vertical="center"/>
    </xf>
    <xf numFmtId="0" fontId="12" fillId="0" borderId="1" xfId="21" applyFont="1" applyBorder="1" applyAlignment="1">
      <alignment horizontal="right" vertical="center"/>
    </xf>
    <xf numFmtId="0" fontId="12" fillId="0" borderId="22" xfId="21" applyFont="1" applyFill="1" applyBorder="1" applyAlignment="1">
      <alignment horizontal="center" vertical="center"/>
    </xf>
    <xf numFmtId="0" fontId="12" fillId="0" borderId="22" xfId="21" applyFont="1" applyBorder="1" applyAlignment="1">
      <alignment horizontal="center" vertical="center" wrapText="1"/>
    </xf>
    <xf numFmtId="0" fontId="12" fillId="0" borderId="22" xfId="21" applyFont="1" applyBorder="1" applyAlignment="1">
      <alignment horizontal="center" vertical="center" shrinkToFit="1"/>
    </xf>
    <xf numFmtId="0" fontId="12" fillId="0" borderId="12" xfId="21" applyFont="1" applyBorder="1" applyAlignment="1">
      <alignment horizontal="center" vertical="center" wrapText="1"/>
    </xf>
    <xf numFmtId="38" fontId="12" fillId="0" borderId="0" xfId="9" applyFont="1" applyFill="1" applyBorder="1" applyAlignment="1">
      <alignment vertical="center"/>
    </xf>
    <xf numFmtId="38" fontId="12" fillId="0" borderId="18" xfId="9" applyFont="1" applyFill="1" applyBorder="1" applyAlignment="1">
      <alignment vertical="center"/>
    </xf>
    <xf numFmtId="184" fontId="12" fillId="0" borderId="0" xfId="9" applyNumberFormat="1" applyFont="1" applyBorder="1" applyAlignment="1">
      <alignment horizontal="right"/>
    </xf>
    <xf numFmtId="0" fontId="12" fillId="0" borderId="13" xfId="26" applyFont="1" applyFill="1" applyBorder="1" applyAlignment="1">
      <alignment horizontal="centerContinuous" vertical="center" shrinkToFit="1"/>
    </xf>
    <xf numFmtId="0" fontId="12" fillId="0" borderId="12" xfId="26" applyFont="1" applyFill="1" applyBorder="1" applyAlignment="1">
      <alignment horizontal="center" vertical="center" shrinkToFit="1"/>
    </xf>
    <xf numFmtId="42" fontId="12" fillId="0" borderId="0" xfId="26" applyNumberFormat="1" applyFont="1" applyFill="1" applyBorder="1" applyAlignment="1">
      <alignment horizontal="right" vertical="center"/>
    </xf>
    <xf numFmtId="0" fontId="5" fillId="0" borderId="1" xfId="15" applyFont="1" applyFill="1" applyBorder="1" applyAlignment="1">
      <alignment vertical="center"/>
    </xf>
    <xf numFmtId="0" fontId="5" fillId="0" borderId="1" xfId="15" applyFont="1" applyFill="1" applyBorder="1" applyAlignment="1">
      <alignment horizontal="right" vertical="center"/>
    </xf>
    <xf numFmtId="0" fontId="13" fillId="0" borderId="18" xfId="15" applyFont="1" applyFill="1" applyBorder="1" applyAlignment="1">
      <alignment horizontal="centerContinuous" vertical="center"/>
    </xf>
    <xf numFmtId="0" fontId="13" fillId="0" borderId="20" xfId="15" applyFont="1" applyFill="1" applyBorder="1" applyAlignment="1">
      <alignment horizontal="centerContinuous" vertical="center"/>
    </xf>
    <xf numFmtId="0" fontId="13" fillId="0" borderId="15" xfId="15" applyFont="1" applyFill="1" applyBorder="1" applyAlignment="1">
      <alignment horizontal="center" vertical="center"/>
    </xf>
    <xf numFmtId="0" fontId="13" fillId="0" borderId="21" xfId="15" applyFont="1" applyFill="1" applyBorder="1" applyAlignment="1">
      <alignment horizontal="center" vertical="center"/>
    </xf>
    <xf numFmtId="0" fontId="13" fillId="0" borderId="18" xfId="15" applyFont="1" applyFill="1" applyBorder="1" applyAlignment="1">
      <alignment horizontal="center" vertical="center"/>
    </xf>
    <xf numFmtId="0" fontId="13" fillId="0" borderId="7" xfId="15" applyFont="1" applyFill="1" applyBorder="1" applyAlignment="1">
      <alignment horizontal="center" vertical="center"/>
    </xf>
    <xf numFmtId="38" fontId="5" fillId="0" borderId="26" xfId="27" applyFont="1" applyFill="1" applyBorder="1" applyAlignment="1">
      <alignment vertical="center"/>
    </xf>
    <xf numFmtId="181" fontId="5" fillId="0" borderId="0" xfId="15" applyNumberFormat="1" applyFont="1" applyFill="1" applyBorder="1" applyAlignment="1">
      <alignment vertical="center"/>
    </xf>
    <xf numFmtId="0" fontId="5" fillId="0" borderId="0" xfId="19" applyFont="1" applyBorder="1" applyAlignment="1">
      <alignment vertical="center"/>
    </xf>
    <xf numFmtId="0" fontId="12" fillId="0" borderId="1" xfId="15" applyFont="1" applyFill="1" applyBorder="1" applyAlignment="1">
      <alignment vertical="center"/>
    </xf>
    <xf numFmtId="0" fontId="12" fillId="0" borderId="1" xfId="15" applyFont="1" applyFill="1" applyBorder="1" applyAlignment="1">
      <alignment horizontal="right" vertical="top"/>
    </xf>
    <xf numFmtId="0" fontId="12" fillId="0" borderId="5" xfId="15" applyFont="1" applyFill="1" applyBorder="1" applyAlignment="1" applyProtection="1">
      <alignment horizontal="center" vertical="center"/>
      <protection locked="0"/>
    </xf>
    <xf numFmtId="0" fontId="12" fillId="0" borderId="4" xfId="15" applyFont="1" applyFill="1" applyBorder="1" applyAlignment="1" applyProtection="1">
      <alignment horizontal="center" vertical="center" wrapText="1"/>
      <protection locked="0"/>
    </xf>
    <xf numFmtId="0" fontId="12" fillId="0" borderId="10" xfId="15" applyFont="1" applyFill="1" applyBorder="1" applyAlignment="1" applyProtection="1">
      <alignment horizontal="center" vertical="center"/>
      <protection locked="0"/>
    </xf>
    <xf numFmtId="0" fontId="12" fillId="0" borderId="6" xfId="15" applyFont="1" applyFill="1" applyBorder="1" applyAlignment="1" applyProtection="1">
      <alignment horizontal="center" vertical="center" wrapText="1"/>
      <protection locked="0"/>
    </xf>
    <xf numFmtId="0" fontId="12" fillId="0" borderId="10" xfId="15" applyFont="1" applyFill="1" applyBorder="1" applyAlignment="1" applyProtection="1">
      <alignment horizontal="center" vertical="center" wrapText="1"/>
      <protection locked="0"/>
    </xf>
    <xf numFmtId="0" fontId="12" fillId="0" borderId="8" xfId="15" applyFont="1" applyFill="1" applyBorder="1" applyAlignment="1" applyProtection="1">
      <alignment horizontal="center" vertical="center"/>
      <protection locked="0"/>
    </xf>
    <xf numFmtId="0" fontId="12" fillId="0" borderId="15" xfId="15" applyFont="1" applyFill="1" applyBorder="1" applyAlignment="1" applyProtection="1">
      <alignment horizontal="center" vertical="center"/>
      <protection locked="0"/>
    </xf>
    <xf numFmtId="0" fontId="12" fillId="0" borderId="21" xfId="15" applyFont="1" applyFill="1" applyBorder="1" applyAlignment="1" applyProtection="1">
      <alignment horizontal="center" vertical="center"/>
      <protection locked="0"/>
    </xf>
    <xf numFmtId="0" fontId="12" fillId="0" borderId="20" xfId="15" applyFont="1" applyFill="1" applyBorder="1" applyAlignment="1" applyProtection="1">
      <alignment horizontal="center" vertical="center"/>
      <protection locked="0"/>
    </xf>
    <xf numFmtId="0" fontId="12" fillId="0" borderId="18" xfId="15" applyFont="1" applyFill="1" applyBorder="1" applyAlignment="1" applyProtection="1">
      <alignment horizontal="center" vertical="center"/>
      <protection locked="0"/>
    </xf>
    <xf numFmtId="0" fontId="12" fillId="0" borderId="20" xfId="15" applyFont="1" applyFill="1" applyBorder="1" applyAlignment="1" applyProtection="1">
      <alignment horizontal="centerContinuous" vertical="center"/>
      <protection locked="0"/>
    </xf>
    <xf numFmtId="0" fontId="12" fillId="0" borderId="18" xfId="15" applyFont="1" applyFill="1" applyBorder="1" applyAlignment="1" applyProtection="1">
      <alignment horizontal="centerContinuous" vertical="center"/>
      <protection locked="0"/>
    </xf>
    <xf numFmtId="0" fontId="12" fillId="0" borderId="18" xfId="15" applyFont="1" applyFill="1" applyBorder="1" applyAlignment="1">
      <alignment horizontal="center"/>
    </xf>
    <xf numFmtId="181" fontId="12" fillId="0" borderId="0" xfId="15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 vertical="center"/>
    </xf>
    <xf numFmtId="0" fontId="11" fillId="0" borderId="0" xfId="15" applyFont="1" applyAlignment="1">
      <alignment horizontal="left" vertical="center"/>
    </xf>
    <xf numFmtId="0" fontId="13" fillId="0" borderId="14" xfId="15" applyFont="1" applyBorder="1" applyAlignment="1">
      <alignment horizontal="center" vertical="center"/>
    </xf>
    <xf numFmtId="0" fontId="13" fillId="0" borderId="20" xfId="15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1" fillId="0" borderId="0" xfId="15" applyFont="1" applyAlignment="1">
      <alignment horizontal="left"/>
    </xf>
    <xf numFmtId="0" fontId="13" fillId="0" borderId="12" xfId="15" applyFont="1" applyBorder="1" applyAlignment="1">
      <alignment horizontal="center" vertical="center"/>
    </xf>
    <xf numFmtId="0" fontId="13" fillId="0" borderId="13" xfId="15" applyFont="1" applyBorder="1" applyAlignment="1">
      <alignment horizontal="center" vertical="center"/>
    </xf>
    <xf numFmtId="0" fontId="13" fillId="0" borderId="3" xfId="15" applyFont="1" applyBorder="1" applyAlignment="1">
      <alignment vertical="center"/>
    </xf>
    <xf numFmtId="0" fontId="12" fillId="0" borderId="1" xfId="15" applyFont="1" applyBorder="1" applyAlignment="1">
      <alignment horizontal="right" vertical="center"/>
    </xf>
    <xf numFmtId="0" fontId="12" fillId="0" borderId="9" xfId="15" applyFont="1" applyFill="1" applyBorder="1" applyAlignment="1">
      <alignment horizontal="center" vertical="center"/>
    </xf>
    <xf numFmtId="0" fontId="12" fillId="0" borderId="14" xfId="15" applyFont="1" applyFill="1" applyBorder="1" applyAlignment="1">
      <alignment horizontal="center" vertical="center"/>
    </xf>
    <xf numFmtId="0" fontId="12" fillId="0" borderId="7" xfId="15" applyFont="1" applyFill="1" applyBorder="1" applyAlignment="1">
      <alignment horizontal="center" vertical="center"/>
    </xf>
    <xf numFmtId="0" fontId="12" fillId="0" borderId="20" xfId="15" applyFont="1" applyFill="1" applyBorder="1" applyAlignment="1">
      <alignment horizontal="center" vertical="center"/>
    </xf>
    <xf numFmtId="0" fontId="12" fillId="0" borderId="2" xfId="15" applyFont="1" applyFill="1" applyBorder="1" applyAlignment="1">
      <alignment horizontal="center" vertical="center"/>
    </xf>
    <xf numFmtId="0" fontId="12" fillId="0" borderId="18" xfId="15" applyFont="1" applyFill="1" applyBorder="1" applyAlignment="1">
      <alignment horizontal="center" vertical="center"/>
    </xf>
    <xf numFmtId="0" fontId="9" fillId="0" borderId="0" xfId="15" applyFont="1" applyAlignment="1">
      <alignment horizontal="left" vertical="center"/>
    </xf>
    <xf numFmtId="0" fontId="12" fillId="0" borderId="0" xfId="15" applyFont="1" applyFill="1" applyBorder="1" applyAlignment="1">
      <alignment horizontal="center" vertical="center"/>
    </xf>
    <xf numFmtId="0" fontId="12" fillId="0" borderId="19" xfId="15" applyFont="1" applyFill="1" applyBorder="1" applyAlignment="1">
      <alignment horizontal="center" vertical="center"/>
    </xf>
    <xf numFmtId="0" fontId="12" fillId="0" borderId="12" xfId="15" applyFont="1" applyFill="1" applyBorder="1" applyAlignment="1">
      <alignment horizontal="center" vertical="center"/>
    </xf>
    <xf numFmtId="0" fontId="12" fillId="0" borderId="13" xfId="15" applyFont="1" applyFill="1" applyBorder="1" applyAlignment="1">
      <alignment horizontal="center" vertical="center"/>
    </xf>
    <xf numFmtId="0" fontId="12" fillId="0" borderId="11" xfId="15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right" vertical="center"/>
    </xf>
    <xf numFmtId="0" fontId="12" fillId="0" borderId="0" xfId="21" applyFont="1" applyFill="1" applyBorder="1" applyAlignment="1">
      <alignment horizontal="center" vertical="center" wrapText="1"/>
    </xf>
    <xf numFmtId="0" fontId="12" fillId="0" borderId="19" xfId="21" applyFont="1" applyFill="1" applyBorder="1" applyAlignment="1">
      <alignment horizontal="center" vertical="center" wrapText="1"/>
    </xf>
    <xf numFmtId="0" fontId="12" fillId="0" borderId="18" xfId="21" applyFont="1" applyFill="1" applyBorder="1" applyAlignment="1">
      <alignment horizontal="center" vertical="center" wrapText="1"/>
    </xf>
    <xf numFmtId="0" fontId="12" fillId="0" borderId="20" xfId="21" applyFont="1" applyFill="1" applyBorder="1" applyAlignment="1">
      <alignment horizontal="center" vertical="center" wrapText="1"/>
    </xf>
    <xf numFmtId="0" fontId="15" fillId="0" borderId="0" xfId="15" applyFont="1" applyAlignment="1">
      <alignment horizontal="left" vertical="center"/>
    </xf>
    <xf numFmtId="0" fontId="12" fillId="0" borderId="1" xfId="21" applyFont="1" applyFill="1" applyBorder="1" applyAlignment="1">
      <alignment horizontal="left" vertical="center"/>
    </xf>
    <xf numFmtId="0" fontId="12" fillId="0" borderId="21" xfId="21" applyFont="1" applyFill="1" applyBorder="1" applyAlignment="1">
      <alignment horizontal="center" vertical="center" wrapText="1"/>
    </xf>
    <xf numFmtId="0" fontId="12" fillId="0" borderId="7" xfId="21" applyFont="1" applyFill="1" applyBorder="1" applyAlignment="1">
      <alignment horizontal="center" vertical="center" wrapText="1"/>
    </xf>
    <xf numFmtId="0" fontId="16" fillId="0" borderId="0" xfId="17" applyFont="1" applyAlignment="1">
      <alignment horizontal="left" vertical="center"/>
    </xf>
    <xf numFmtId="0" fontId="12" fillId="0" borderId="11" xfId="21" applyFont="1" applyBorder="1" applyAlignment="1">
      <alignment horizontal="center" vertical="center"/>
    </xf>
    <xf numFmtId="0" fontId="12" fillId="0" borderId="13" xfId="21" applyFont="1" applyBorder="1" applyAlignment="1">
      <alignment horizontal="center" vertical="center"/>
    </xf>
    <xf numFmtId="0" fontId="11" fillId="0" borderId="0" xfId="19" applyFont="1" applyBorder="1" applyAlignment="1">
      <alignment horizontal="left" vertical="center"/>
    </xf>
    <xf numFmtId="0" fontId="5" fillId="0" borderId="0" xfId="25" applyFont="1" applyBorder="1" applyAlignment="1">
      <alignment horizontal="left"/>
    </xf>
    <xf numFmtId="0" fontId="13" fillId="0" borderId="2" xfId="15" applyFont="1" applyFill="1" applyBorder="1" applyAlignment="1">
      <alignment horizontal="center" vertical="center"/>
    </xf>
    <xf numFmtId="0" fontId="13" fillId="0" borderId="14" xfId="15" applyFont="1" applyFill="1" applyBorder="1" applyAlignment="1">
      <alignment horizontal="center" vertical="center"/>
    </xf>
    <xf numFmtId="0" fontId="13" fillId="0" borderId="18" xfId="15" applyFont="1" applyFill="1" applyBorder="1" applyAlignment="1">
      <alignment horizontal="center" vertical="center"/>
    </xf>
    <xf numFmtId="0" fontId="13" fillId="0" borderId="20" xfId="15" applyFont="1" applyFill="1" applyBorder="1" applyAlignment="1">
      <alignment horizontal="center" vertical="center"/>
    </xf>
    <xf numFmtId="0" fontId="13" fillId="0" borderId="23" xfId="15" applyFont="1" applyFill="1" applyBorder="1" applyAlignment="1">
      <alignment horizontal="center" vertical="center"/>
    </xf>
    <xf numFmtId="0" fontId="13" fillId="0" borderId="21" xfId="15" applyFont="1" applyFill="1" applyBorder="1" applyAlignment="1">
      <alignment horizontal="center" vertical="center"/>
    </xf>
    <xf numFmtId="0" fontId="13" fillId="0" borderId="23" xfId="15" applyFont="1" applyFill="1" applyBorder="1" applyAlignment="1">
      <alignment horizontal="center" vertical="center" shrinkToFit="1"/>
    </xf>
    <xf numFmtId="0" fontId="13" fillId="0" borderId="21" xfId="15" applyFont="1" applyFill="1" applyBorder="1" applyAlignment="1">
      <alignment horizontal="center" vertical="center" shrinkToFit="1"/>
    </xf>
    <xf numFmtId="0" fontId="13" fillId="0" borderId="9" xfId="15" applyFont="1" applyFill="1" applyBorder="1" applyAlignment="1">
      <alignment horizontal="center" vertical="center" wrapText="1"/>
    </xf>
    <xf numFmtId="0" fontId="13" fillId="0" borderId="7" xfId="15" applyFont="1" applyFill="1" applyBorder="1" applyAlignment="1">
      <alignment horizontal="center" vertical="center"/>
    </xf>
    <xf numFmtId="0" fontId="5" fillId="0" borderId="3" xfId="15" applyFont="1" applyFill="1" applyBorder="1" applyAlignment="1">
      <alignment horizontal="left" vertical="center"/>
    </xf>
    <xf numFmtId="0" fontId="5" fillId="0" borderId="0" xfId="15" applyFont="1" applyFill="1" applyBorder="1" applyAlignment="1">
      <alignment horizontal="left" vertical="center"/>
    </xf>
    <xf numFmtId="181" fontId="5" fillId="0" borderId="0" xfId="15" applyNumberFormat="1" applyFont="1" applyFill="1" applyBorder="1" applyAlignment="1">
      <alignment horizontal="right" vertical="center"/>
    </xf>
    <xf numFmtId="0" fontId="5" fillId="0" borderId="1" xfId="15" applyFont="1" applyFill="1" applyBorder="1" applyAlignment="1">
      <alignment horizontal="left" vertical="center"/>
    </xf>
    <xf numFmtId="0" fontId="13" fillId="0" borderId="12" xfId="15" applyFont="1" applyFill="1" applyBorder="1" applyAlignment="1">
      <alignment horizontal="center" vertical="center"/>
    </xf>
    <xf numFmtId="0" fontId="13" fillId="0" borderId="11" xfId="15" applyFont="1" applyFill="1" applyBorder="1" applyAlignment="1">
      <alignment horizontal="center" vertical="center"/>
    </xf>
    <xf numFmtId="0" fontId="12" fillId="0" borderId="0" xfId="15" applyFont="1" applyFill="1" applyBorder="1" applyAlignment="1">
      <alignment horizontal="left" vertical="center"/>
    </xf>
    <xf numFmtId="0" fontId="12" fillId="0" borderId="0" xfId="15" applyFont="1" applyFill="1" applyAlignment="1">
      <alignment horizontal="center" vertical="center"/>
    </xf>
    <xf numFmtId="0" fontId="12" fillId="0" borderId="12" xfId="15" applyFont="1" applyFill="1" applyBorder="1" applyAlignment="1" applyProtection="1">
      <alignment horizontal="center" vertical="center"/>
      <protection locked="0"/>
    </xf>
    <xf numFmtId="0" fontId="12" fillId="0" borderId="11" xfId="15" applyFont="1" applyFill="1" applyBorder="1" applyAlignment="1" applyProtection="1">
      <alignment horizontal="center" vertical="center"/>
      <protection locked="0"/>
    </xf>
    <xf numFmtId="0" fontId="12" fillId="0" borderId="13" xfId="15" applyFont="1" applyFill="1" applyBorder="1" applyAlignment="1" applyProtection="1">
      <alignment horizontal="center" vertical="center"/>
      <protection locked="0"/>
    </xf>
    <xf numFmtId="0" fontId="12" fillId="0" borderId="15" xfId="15" applyFont="1" applyFill="1" applyBorder="1" applyAlignment="1" applyProtection="1">
      <alignment horizontal="center" vertical="center"/>
      <protection locked="0"/>
    </xf>
    <xf numFmtId="0" fontId="12" fillId="0" borderId="24" xfId="15" applyFont="1" applyFill="1" applyBorder="1" applyAlignment="1" applyProtection="1">
      <alignment horizontal="center" vertical="center"/>
      <protection locked="0"/>
    </xf>
    <xf numFmtId="184" fontId="12" fillId="0" borderId="7" xfId="0" applyNumberFormat="1" applyFont="1" applyFill="1" applyBorder="1" applyAlignment="1">
      <alignment horizontal="right"/>
    </xf>
    <xf numFmtId="184" fontId="12" fillId="0" borderId="18" xfId="0" applyNumberFormat="1" applyFont="1" applyFill="1" applyBorder="1" applyAlignment="1">
      <alignment horizontal="right"/>
    </xf>
    <xf numFmtId="179" fontId="12" fillId="0" borderId="18" xfId="27" applyNumberFormat="1" applyFont="1" applyFill="1" applyBorder="1" applyAlignment="1"/>
    <xf numFmtId="0" fontId="12" fillId="0" borderId="3" xfId="15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182" fontId="12" fillId="0" borderId="0" xfId="0" applyNumberFormat="1" applyFont="1" applyFill="1" applyBorder="1" applyAlignment="1">
      <alignment horizontal="right" vertical="center"/>
    </xf>
    <xf numFmtId="3" fontId="12" fillId="0" borderId="18" xfId="0" applyNumberFormat="1" applyFont="1" applyFill="1" applyBorder="1" applyAlignment="1">
      <alignment horizontal="right" vertical="center"/>
    </xf>
    <xf numFmtId="182" fontId="12" fillId="0" borderId="18" xfId="0" applyNumberFormat="1" applyFont="1" applyFill="1" applyBorder="1" applyAlignment="1">
      <alignment horizontal="right" vertical="center"/>
    </xf>
    <xf numFmtId="0" fontId="12" fillId="0" borderId="0" xfId="15" applyFont="1" applyFill="1" applyBorder="1" applyAlignment="1">
      <alignment horizontal="right" vertical="center"/>
    </xf>
    <xf numFmtId="0" fontId="12" fillId="0" borderId="0" xfId="15" applyFont="1" applyFill="1" applyBorder="1" applyAlignment="1">
      <alignment horizontal="right" vertical="center"/>
    </xf>
    <xf numFmtId="184" fontId="12" fillId="0" borderId="0" xfId="0" applyNumberFormat="1" applyFont="1" applyFill="1" applyBorder="1" applyAlignment="1">
      <alignment horizontal="center" vertical="center" shrinkToFit="1"/>
    </xf>
    <xf numFmtId="184" fontId="12" fillId="0" borderId="19" xfId="0" applyNumberFormat="1" applyFont="1" applyFill="1" applyBorder="1" applyAlignment="1">
      <alignment horizontal="left" vertical="center" shrinkToFit="1"/>
    </xf>
    <xf numFmtId="184" fontId="12" fillId="0" borderId="6" xfId="27" applyNumberFormat="1" applyFont="1" applyFill="1" applyBorder="1" applyAlignment="1">
      <alignment vertical="center"/>
    </xf>
    <xf numFmtId="184" fontId="12" fillId="0" borderId="0" xfId="27" applyNumberFormat="1" applyFont="1" applyFill="1" applyBorder="1" applyAlignment="1">
      <alignment vertical="center"/>
    </xf>
    <xf numFmtId="184" fontId="12" fillId="0" borderId="0" xfId="0" applyNumberFormat="1" applyFont="1" applyFill="1" applyBorder="1" applyAlignment="1">
      <alignment horizontal="right" vertical="center" shrinkToFit="1"/>
    </xf>
    <xf numFmtId="184" fontId="12" fillId="0" borderId="7" xfId="27" applyNumberFormat="1" applyFont="1" applyFill="1" applyBorder="1" applyAlignment="1">
      <alignment vertical="center"/>
    </xf>
    <xf numFmtId="184" fontId="12" fillId="0" borderId="18" xfId="27" applyNumberFormat="1" applyFont="1" applyFill="1" applyBorder="1" applyAlignment="1">
      <alignment vertical="center"/>
    </xf>
    <xf numFmtId="184" fontId="12" fillId="0" borderId="18" xfId="0" applyNumberFormat="1" applyFont="1" applyFill="1" applyBorder="1" applyAlignment="1">
      <alignment horizontal="right" vertical="center" shrinkToFit="1"/>
    </xf>
    <xf numFmtId="184" fontId="12" fillId="0" borderId="18" xfId="0" applyNumberFormat="1" applyFont="1" applyFill="1" applyBorder="1" applyAlignment="1">
      <alignment horizontal="left" vertical="center" shrinkToFit="1"/>
    </xf>
    <xf numFmtId="0" fontId="12" fillId="0" borderId="0" xfId="15" applyFont="1" applyBorder="1" applyAlignment="1">
      <alignment horizontal="right" vertical="center"/>
    </xf>
    <xf numFmtId="0" fontId="9" fillId="0" borderId="0" xfId="15" applyFont="1" applyFill="1" applyBorder="1" applyAlignment="1">
      <alignment vertical="center"/>
    </xf>
    <xf numFmtId="0" fontId="12" fillId="0" borderId="0" xfId="15" applyFont="1" applyBorder="1" applyAlignment="1">
      <alignment horizontal="left" vertical="center"/>
    </xf>
    <xf numFmtId="0" fontId="10" fillId="0" borderId="0" xfId="0" applyFont="1" applyBorder="1" applyAlignment="1">
      <alignment vertical="top" wrapText="1"/>
    </xf>
    <xf numFmtId="41" fontId="5" fillId="0" borderId="18" xfId="27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Continuous" vertical="center"/>
    </xf>
    <xf numFmtId="0" fontId="23" fillId="0" borderId="0" xfId="0" applyFont="1" applyAlignment="1">
      <alignment vertical="top"/>
    </xf>
    <xf numFmtId="0" fontId="5" fillId="0" borderId="18" xfId="15" applyFont="1" applyBorder="1" applyAlignment="1">
      <alignment vertical="center"/>
    </xf>
    <xf numFmtId="0" fontId="13" fillId="0" borderId="20" xfId="15" applyFont="1" applyBorder="1" applyAlignment="1">
      <alignment vertical="center" shrinkToFit="1"/>
    </xf>
    <xf numFmtId="38" fontId="5" fillId="0" borderId="18" xfId="27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176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187" fontId="12" fillId="0" borderId="0" xfId="1" applyNumberFormat="1" applyFont="1" applyFill="1" applyBorder="1" applyAlignment="1">
      <alignment horizontal="right" vertical="center" wrapText="1"/>
    </xf>
    <xf numFmtId="38" fontId="12" fillId="0" borderId="6" xfId="9" applyFont="1" applyFill="1" applyBorder="1" applyAlignment="1">
      <alignment horizontal="right" vertical="center" readingOrder="1"/>
    </xf>
    <xf numFmtId="38" fontId="12" fillId="0" borderId="0" xfId="9" applyFont="1" applyFill="1" applyBorder="1" applyAlignment="1">
      <alignment horizontal="right" vertical="center" readingOrder="1"/>
    </xf>
    <xf numFmtId="177" fontId="12" fillId="0" borderId="0" xfId="9" applyNumberFormat="1" applyFont="1" applyFill="1" applyBorder="1" applyAlignment="1">
      <alignment horizontal="right" vertical="center" readingOrder="1"/>
    </xf>
    <xf numFmtId="0" fontId="12" fillId="0" borderId="20" xfId="0" applyFont="1" applyFill="1" applyBorder="1" applyAlignment="1">
      <alignment horizontal="center"/>
    </xf>
    <xf numFmtId="0" fontId="12" fillId="0" borderId="0" xfId="25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0" xfId="25" applyFont="1" applyFill="1" applyBorder="1" applyAlignment="1">
      <alignment horizontal="right" vertical="center"/>
    </xf>
    <xf numFmtId="0" fontId="12" fillId="0" borderId="18" xfId="25" applyFont="1" applyFill="1" applyBorder="1" applyAlignment="1">
      <alignment horizontal="right" vertical="center"/>
    </xf>
    <xf numFmtId="0" fontId="12" fillId="0" borderId="18" xfId="25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184" fontId="12" fillId="0" borderId="0" xfId="26" applyNumberFormat="1" applyFont="1" applyFill="1" applyBorder="1" applyAlignment="1">
      <alignment horizontal="right" vertical="center"/>
    </xf>
    <xf numFmtId="38" fontId="5" fillId="0" borderId="25" xfId="27" applyFont="1" applyFill="1" applyBorder="1" applyAlignment="1">
      <alignment vertical="center"/>
    </xf>
    <xf numFmtId="38" fontId="5" fillId="0" borderId="7" xfId="27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38" fontId="5" fillId="0" borderId="0" xfId="27" applyFont="1" applyFill="1" applyBorder="1" applyAlignment="1">
      <alignment vertical="center"/>
    </xf>
    <xf numFmtId="38" fontId="5" fillId="0" borderId="6" xfId="27" applyFont="1" applyFill="1" applyBorder="1" applyAlignment="1">
      <alignment vertical="center"/>
    </xf>
    <xf numFmtId="186" fontId="5" fillId="0" borderId="0" xfId="27" applyNumberFormat="1" applyFont="1" applyFill="1" applyBorder="1" applyAlignment="1">
      <alignment vertical="center"/>
    </xf>
    <xf numFmtId="38" fontId="5" fillId="0" borderId="6" xfId="27" applyFont="1" applyFill="1" applyBorder="1" applyAlignment="1">
      <alignment horizontal="right" vertical="center"/>
    </xf>
    <xf numFmtId="38" fontId="5" fillId="0" borderId="27" xfId="27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86" fontId="5" fillId="0" borderId="0" xfId="27" applyNumberFormat="1" applyFont="1" applyFill="1" applyBorder="1" applyAlignment="1">
      <alignment horizontal="right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38" fontId="5" fillId="0" borderId="21" xfId="27" applyFont="1" applyFill="1" applyBorder="1" applyAlignment="1">
      <alignment vertical="center"/>
    </xf>
    <xf numFmtId="38" fontId="5" fillId="0" borderId="7" xfId="27" applyFont="1" applyFill="1" applyBorder="1" applyAlignment="1">
      <alignment horizontal="right" vertical="center"/>
    </xf>
    <xf numFmtId="186" fontId="5" fillId="0" borderId="18" xfId="27" applyNumberFormat="1" applyFont="1" applyFill="1" applyBorder="1" applyAlignment="1">
      <alignment horizontal="right" vertical="center"/>
    </xf>
    <xf numFmtId="189" fontId="12" fillId="0" borderId="0" xfId="15" applyNumberFormat="1" applyFont="1" applyFill="1" applyBorder="1" applyAlignment="1">
      <alignment vertical="center"/>
    </xf>
    <xf numFmtId="181" fontId="12" fillId="0" borderId="7" xfId="0" applyNumberFormat="1" applyFont="1" applyFill="1" applyBorder="1" applyAlignment="1">
      <alignment horizontal="right"/>
    </xf>
    <xf numFmtId="181" fontId="12" fillId="0" borderId="18" xfId="0" applyNumberFormat="1" applyFont="1" applyFill="1" applyBorder="1" applyAlignment="1">
      <alignment horizontal="right"/>
    </xf>
    <xf numFmtId="185" fontId="12" fillId="0" borderId="18" xfId="0" applyNumberFormat="1" applyFont="1" applyFill="1" applyBorder="1" applyAlignment="1">
      <alignment horizontal="right"/>
    </xf>
  </cellXfs>
  <cellStyles count="28"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 2" xfId="4" xr:uid="{00000000-0005-0000-0000-000005000000}"/>
    <cellStyle name="桁区切り 2 2" xfId="27" xr:uid="{F23A6E68-87AC-4D85-8EEB-8C7927215335}"/>
    <cellStyle name="桁区切り 2_まとめ_05-01" xfId="5" xr:uid="{00000000-0005-0000-0000-000009000000}"/>
    <cellStyle name="桁区切り 3" xfId="6" xr:uid="{00000000-0005-0000-0000-00001A000000}"/>
    <cellStyle name="桁区切り 4" xfId="7" xr:uid="{00000000-0005-0000-0000-000021000000}"/>
    <cellStyle name="桁区切り 5" xfId="8" xr:uid="{00000000-0005-0000-0000-000022000000}"/>
    <cellStyle name="桁区切り 6" xfId="9" xr:uid="{00000000-0005-0000-0000-000023000000}"/>
    <cellStyle name="桁区切り 6_まとめ_04-01～02" xfId="10" xr:uid="{00000000-0005-0000-0000-000024000000}"/>
    <cellStyle name="桁区切り 7" xfId="11" xr:uid="{00000000-0005-0000-0000-000027000000}"/>
    <cellStyle name="桁区切り 8" xfId="12" xr:uid="{00000000-0005-0000-0000-000028000000}"/>
    <cellStyle name="標準" xfId="0" builtinId="0"/>
    <cellStyle name="標準 10" xfId="13" xr:uid="{00000000-0005-0000-0000-00002E000000}"/>
    <cellStyle name="標準 11" xfId="14" xr:uid="{00000000-0005-0000-0000-00002F000000}"/>
    <cellStyle name="標準 2" xfId="15" xr:uid="{00000000-0005-0000-0000-000030000000}"/>
    <cellStyle name="標準 2 2" xfId="16" xr:uid="{00000000-0005-0000-0000-000031000000}"/>
    <cellStyle name="標準 2_第１巻_表頭_CD-ROM収録" xfId="17" xr:uid="{00000000-0005-0000-0000-000032000000}"/>
    <cellStyle name="標準 3" xfId="18" xr:uid="{00000000-0005-0000-0000-000033000000}"/>
    <cellStyle name="標準 4" xfId="19" xr:uid="{00000000-0005-0000-0000-000034000000}"/>
    <cellStyle name="標準 5" xfId="20" xr:uid="{00000000-0005-0000-0000-000035000000}"/>
    <cellStyle name="標準 6" xfId="21" xr:uid="{00000000-0005-0000-0000-000036000000}"/>
    <cellStyle name="標準 7" xfId="22" xr:uid="{00000000-0005-0000-0000-000037000000}"/>
    <cellStyle name="標準 8" xfId="23" xr:uid="{00000000-0005-0000-0000-000038000000}"/>
    <cellStyle name="標準 9" xfId="24" xr:uid="{00000000-0005-0000-0000-000039000000}"/>
    <cellStyle name="標準_12-08 ごみ処理状況" xfId="25" xr:uid="{00000000-0005-0000-0000-00003A000000}"/>
    <cellStyle name="標準_12-09 ゴミ処理状況　資源ごみ編" xfId="26" xr:uid="{8E0A5371-B9D7-48B5-9D10-1D2F773720C8}"/>
  </cellStyles>
  <dxfs count="0"/>
  <tableStyles count="0" defaultTableStyle="TableStyleMedium2" defaultPivotStyle="PivotStyleLight16"/>
  <colors>
    <mruColors>
      <color rgb="FFD4F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190625" y="3114675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114675"/>
          <a:ext cx="1190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　度</a:t>
          </a:r>
        </a:p>
      </xdr:txBody>
    </xdr:sp>
    <xdr:clientData/>
  </xdr:twoCellAnchor>
  <xdr:twoCellAnchor>
    <xdr:from>
      <xdr:col>3</xdr:col>
      <xdr:colOff>0</xdr:colOff>
      <xdr:row>2</xdr:row>
      <xdr:rowOff>8255</xdr:rowOff>
    </xdr:from>
    <xdr:to>
      <xdr:col>3</xdr:col>
      <xdr:colOff>0</xdr:colOff>
      <xdr:row>3</xdr:row>
      <xdr:rowOff>227965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190625" y="503555"/>
          <a:ext cx="0" cy="51498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190625" y="31146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7" name="テキスト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190625" y="31146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3</xdr:col>
      <xdr:colOff>0</xdr:colOff>
      <xdr:row>2</xdr:row>
      <xdr:rowOff>10160</xdr:rowOff>
    </xdr:from>
    <xdr:to>
      <xdr:col>3</xdr:col>
      <xdr:colOff>0</xdr:colOff>
      <xdr:row>3</xdr:row>
      <xdr:rowOff>228600</xdr:rowOff>
    </xdr:to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4A1494F7-ABD8-41F8-8852-74736D3DE05E}"/>
            </a:ext>
          </a:extLst>
        </xdr:cNvPr>
        <xdr:cNvSpPr txBox="1">
          <a:spLocks noChangeArrowheads="1"/>
        </xdr:cNvSpPr>
      </xdr:nvSpPr>
      <xdr:spPr>
        <a:xfrm>
          <a:off x="2000250" y="400685"/>
          <a:ext cx="0" cy="44704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3</xdr:col>
      <xdr:colOff>0</xdr:colOff>
      <xdr:row>2</xdr:row>
      <xdr:rowOff>10160</xdr:rowOff>
    </xdr:from>
    <xdr:to>
      <xdr:col>3</xdr:col>
      <xdr:colOff>0</xdr:colOff>
      <xdr:row>3</xdr:row>
      <xdr:rowOff>228600</xdr:rowOff>
    </xdr:to>
    <xdr:sp macro="" textlink="">
      <xdr:nvSpPr>
        <xdr:cNvPr id="9" name="テキスト 1">
          <a:extLst>
            <a:ext uri="{FF2B5EF4-FFF2-40B4-BE49-F238E27FC236}">
              <a16:creationId xmlns:a16="http://schemas.microsoft.com/office/drawing/2014/main" id="{4CD0C416-6547-43E8-B7FC-D2365B29D79E}"/>
            </a:ext>
          </a:extLst>
        </xdr:cNvPr>
        <xdr:cNvSpPr txBox="1">
          <a:spLocks noChangeArrowheads="1"/>
        </xdr:cNvSpPr>
      </xdr:nvSpPr>
      <xdr:spPr>
        <a:xfrm>
          <a:off x="2000250" y="400685"/>
          <a:ext cx="0" cy="44704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10258425" y="400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0</xdr:colOff>
      <xdr:row>0</xdr:row>
      <xdr:rowOff>123825</xdr:rowOff>
    </xdr:from>
    <xdr:to>
      <xdr:col>11</xdr:col>
      <xdr:colOff>0</xdr:colOff>
      <xdr:row>2</xdr:row>
      <xdr:rowOff>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10258425" y="123825"/>
          <a:ext cx="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4" name="テキスト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10258425" y="400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0</xdr:colOff>
      <xdr:row>0</xdr:row>
      <xdr:rowOff>123825</xdr:rowOff>
    </xdr:from>
    <xdr:to>
      <xdr:col>11</xdr:col>
      <xdr:colOff>0</xdr:colOff>
      <xdr:row>2</xdr:row>
      <xdr:rowOff>0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10258425" y="123825"/>
          <a:ext cx="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1190625" y="400050"/>
          <a:ext cx="1219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内世帯数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7" name="テキスト 2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714375" y="400050"/>
          <a:ext cx="4762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8" name="テキスト 2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6067425" y="400050"/>
          <a:ext cx="1219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処理量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9" name="テキスト 25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9725025" y="4000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の経費</a:t>
          </a: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" name="テキスト 1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1190625" y="400050"/>
          <a:ext cx="1219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内世帯数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11" name="テキスト 2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714375" y="400050"/>
          <a:ext cx="4762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12" name="テキスト 2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6067425" y="400050"/>
          <a:ext cx="1219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処理量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13" name="テキスト 25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9725025" y="4000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の経費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0</xdr:colOff>
      <xdr:row>2</xdr:row>
      <xdr:rowOff>0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0639425" y="419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0</xdr:colOff>
      <xdr:row>0</xdr:row>
      <xdr:rowOff>123190</xdr:rowOff>
    </xdr:from>
    <xdr:to>
      <xdr:col>12</xdr:col>
      <xdr:colOff>0</xdr:colOff>
      <xdr:row>2</xdr:row>
      <xdr:rowOff>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0639425" y="123190"/>
          <a:ext cx="0" cy="2959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2</xdr:row>
      <xdr:rowOff>0</xdr:rowOff>
    </xdr:to>
    <xdr:sp macro="" textlink="">
      <xdr:nvSpPr>
        <xdr:cNvPr id="4" name="テキスト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0639425" y="419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0</xdr:colOff>
      <xdr:row>0</xdr:row>
      <xdr:rowOff>123190</xdr:rowOff>
    </xdr:from>
    <xdr:to>
      <xdr:col>12</xdr:col>
      <xdr:colOff>0</xdr:colOff>
      <xdr:row>2</xdr:row>
      <xdr:rowOff>0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0639425" y="123190"/>
          <a:ext cx="0" cy="2959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066800" y="419100"/>
          <a:ext cx="9048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内世帯数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7" name="テキスト 2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666750" y="419100"/>
          <a:ext cx="4000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8" name="テキスト 23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4686300" y="419100"/>
          <a:ext cx="9048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処理量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0</xdr:rowOff>
    </xdr:to>
    <xdr:sp macro="" textlink="">
      <xdr:nvSpPr>
        <xdr:cNvPr id="9" name="テキスト 2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9763125" y="419100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の経費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10" name="テキスト 1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066800" y="419100"/>
          <a:ext cx="9048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内世帯数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11" name="テキスト 2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666750" y="419100"/>
          <a:ext cx="4000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2" name="テキスト 2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4686300" y="419100"/>
          <a:ext cx="9048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処理量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2</xdr:row>
      <xdr:rowOff>0</xdr:rowOff>
    </xdr:to>
    <xdr:sp macro="" textlink="">
      <xdr:nvSpPr>
        <xdr:cNvPr id="13" name="テキスト 2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9763125" y="419100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の経費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0" y="323850"/>
          <a:ext cx="12477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5857875" y="323850"/>
          <a:ext cx="11525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浄化槽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0467975" y="323850"/>
          <a:ext cx="13906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日当た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り処理量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5" name="テキスト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0" y="323850"/>
          <a:ext cx="12477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5857875" y="323850"/>
          <a:ext cx="11525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浄化槽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10467975" y="323850"/>
          <a:ext cx="13906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日当た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り処理量</a:t>
          </a:r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683895</xdr:colOff>
      <xdr:row>9</xdr:row>
      <xdr:rowOff>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5857875" y="3086100"/>
          <a:ext cx="6838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浄化槽</a:t>
          </a:r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683895</xdr:colOff>
      <xdr:row>9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5857875" y="3086100"/>
          <a:ext cx="6838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浄化槽</a:t>
          </a: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685800</xdr:colOff>
      <xdr:row>8</xdr:row>
      <xdr:rowOff>0</xdr:rowOff>
    </xdr:to>
    <xdr:sp macro="" textlink="">
      <xdr:nvSpPr>
        <xdr:cNvPr id="13" name="テキスト 8">
          <a:extLst>
            <a:ext uri="{FF2B5EF4-FFF2-40B4-BE49-F238E27FC236}">
              <a16:creationId xmlns:a16="http://schemas.microsoft.com/office/drawing/2014/main" id="{9724EC00-DE2B-403F-88E4-5DCA19932EB9}"/>
            </a:ext>
          </a:extLst>
        </xdr:cNvPr>
        <xdr:cNvSpPr txBox="1">
          <a:spLocks noChangeArrowheads="1"/>
        </xdr:cNvSpPr>
      </xdr:nvSpPr>
      <xdr:spPr>
        <a:xfrm>
          <a:off x="4895850" y="2314575"/>
          <a:ext cx="6858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685800</xdr:colOff>
      <xdr:row>8</xdr:row>
      <xdr:rowOff>0</xdr:rowOff>
    </xdr:to>
    <xdr:sp macro="" textlink="">
      <xdr:nvSpPr>
        <xdr:cNvPr id="14" name="テキスト 9">
          <a:extLst>
            <a:ext uri="{FF2B5EF4-FFF2-40B4-BE49-F238E27FC236}">
              <a16:creationId xmlns:a16="http://schemas.microsoft.com/office/drawing/2014/main" id="{30608D08-C29D-4700-8698-583A2D3086FD}"/>
            </a:ext>
          </a:extLst>
        </xdr:cNvPr>
        <xdr:cNvSpPr txBox="1">
          <a:spLocks noChangeArrowheads="1"/>
        </xdr:cNvSpPr>
      </xdr:nvSpPr>
      <xdr:spPr>
        <a:xfrm>
          <a:off x="7639050" y="2314575"/>
          <a:ext cx="6858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日当た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り処理量</a:t>
          </a:r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685800</xdr:colOff>
      <xdr:row>9</xdr:row>
      <xdr:rowOff>0</xdr:rowOff>
    </xdr:to>
    <xdr:sp macro="" textlink="">
      <xdr:nvSpPr>
        <xdr:cNvPr id="15" name="テキスト 8">
          <a:extLst>
            <a:ext uri="{FF2B5EF4-FFF2-40B4-BE49-F238E27FC236}">
              <a16:creationId xmlns:a16="http://schemas.microsoft.com/office/drawing/2014/main" id="{3311C27C-0A04-4E6F-A3FD-67623ECF87D4}"/>
            </a:ext>
          </a:extLst>
        </xdr:cNvPr>
        <xdr:cNvSpPr txBox="1">
          <a:spLocks noChangeArrowheads="1"/>
        </xdr:cNvSpPr>
      </xdr:nvSpPr>
      <xdr:spPr>
        <a:xfrm>
          <a:off x="4895850" y="2552700"/>
          <a:ext cx="6858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685800</xdr:colOff>
      <xdr:row>9</xdr:row>
      <xdr:rowOff>0</xdr:rowOff>
    </xdr:to>
    <xdr:sp macro="" textlink="">
      <xdr:nvSpPr>
        <xdr:cNvPr id="16" name="テキスト 9">
          <a:extLst>
            <a:ext uri="{FF2B5EF4-FFF2-40B4-BE49-F238E27FC236}">
              <a16:creationId xmlns:a16="http://schemas.microsoft.com/office/drawing/2014/main" id="{AF09CAC4-0CC2-49F9-A640-E08422A31C54}"/>
            </a:ext>
          </a:extLst>
        </xdr:cNvPr>
        <xdr:cNvSpPr txBox="1">
          <a:spLocks noChangeArrowheads="1"/>
        </xdr:cNvSpPr>
      </xdr:nvSpPr>
      <xdr:spPr>
        <a:xfrm>
          <a:off x="7639050" y="2552700"/>
          <a:ext cx="6858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り処理量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8"/>
  <sheetViews>
    <sheetView showGridLines="0" tabSelected="1" zoomScaleSheetLayoutView="70" workbookViewId="0">
      <selection activeCell="A13" sqref="A13:H15"/>
    </sheetView>
  </sheetViews>
  <sheetFormatPr defaultColWidth="10.625" defaultRowHeight="14.25"/>
  <cols>
    <col min="1" max="1" width="17.125" style="1" customWidth="1"/>
    <col min="2" max="8" width="14.875" style="1" customWidth="1"/>
    <col min="9" max="9" width="7" style="1" customWidth="1"/>
    <col min="10" max="10" width="5.25" style="1" customWidth="1"/>
    <col min="11" max="27" width="7" style="1" customWidth="1"/>
    <col min="28" max="256" width="10.625" style="1"/>
    <col min="257" max="257" width="12.75" style="1" customWidth="1"/>
    <col min="258" max="264" width="9.625" style="1" customWidth="1"/>
    <col min="265" max="512" width="10.625" style="1"/>
    <col min="513" max="513" width="12.75" style="1" customWidth="1"/>
    <col min="514" max="520" width="9.625" style="1" customWidth="1"/>
    <col min="521" max="768" width="10.625" style="1"/>
    <col min="769" max="769" width="12.75" style="1" customWidth="1"/>
    <col min="770" max="776" width="9.625" style="1" customWidth="1"/>
    <col min="777" max="1024" width="10.625" style="1"/>
    <col min="1025" max="1025" width="12.75" style="1" customWidth="1"/>
    <col min="1026" max="1032" width="9.625" style="1" customWidth="1"/>
    <col min="1033" max="1280" width="10.625" style="1"/>
    <col min="1281" max="1281" width="12.75" style="1" customWidth="1"/>
    <col min="1282" max="1288" width="9.625" style="1" customWidth="1"/>
    <col min="1289" max="1536" width="10.625" style="1"/>
    <col min="1537" max="1537" width="12.75" style="1" customWidth="1"/>
    <col min="1538" max="1544" width="9.625" style="1" customWidth="1"/>
    <col min="1545" max="1792" width="10.625" style="1"/>
    <col min="1793" max="1793" width="12.75" style="1" customWidth="1"/>
    <col min="1794" max="1800" width="9.625" style="1" customWidth="1"/>
    <col min="1801" max="2048" width="10.625" style="1"/>
    <col min="2049" max="2049" width="12.75" style="1" customWidth="1"/>
    <col min="2050" max="2056" width="9.625" style="1" customWidth="1"/>
    <col min="2057" max="2304" width="10.625" style="1"/>
    <col min="2305" max="2305" width="12.75" style="1" customWidth="1"/>
    <col min="2306" max="2312" width="9.625" style="1" customWidth="1"/>
    <col min="2313" max="2560" width="10.625" style="1"/>
    <col min="2561" max="2561" width="12.75" style="1" customWidth="1"/>
    <col min="2562" max="2568" width="9.625" style="1" customWidth="1"/>
    <col min="2569" max="2816" width="10.625" style="1"/>
    <col min="2817" max="2817" width="12.75" style="1" customWidth="1"/>
    <col min="2818" max="2824" width="9.625" style="1" customWidth="1"/>
    <col min="2825" max="3072" width="10.625" style="1"/>
    <col min="3073" max="3073" width="12.75" style="1" customWidth="1"/>
    <col min="3074" max="3080" width="9.625" style="1" customWidth="1"/>
    <col min="3081" max="3328" width="10.625" style="1"/>
    <col min="3329" max="3329" width="12.75" style="1" customWidth="1"/>
    <col min="3330" max="3336" width="9.625" style="1" customWidth="1"/>
    <col min="3337" max="3584" width="10.625" style="1"/>
    <col min="3585" max="3585" width="12.75" style="1" customWidth="1"/>
    <col min="3586" max="3592" width="9.625" style="1" customWidth="1"/>
    <col min="3593" max="3840" width="10.625" style="1"/>
    <col min="3841" max="3841" width="12.75" style="1" customWidth="1"/>
    <col min="3842" max="3848" width="9.625" style="1" customWidth="1"/>
    <col min="3849" max="4096" width="10.625" style="1"/>
    <col min="4097" max="4097" width="12.75" style="1" customWidth="1"/>
    <col min="4098" max="4104" width="9.625" style="1" customWidth="1"/>
    <col min="4105" max="4352" width="10.625" style="1"/>
    <col min="4353" max="4353" width="12.75" style="1" customWidth="1"/>
    <col min="4354" max="4360" width="9.625" style="1" customWidth="1"/>
    <col min="4361" max="4608" width="10.625" style="1"/>
    <col min="4609" max="4609" width="12.75" style="1" customWidth="1"/>
    <col min="4610" max="4616" width="9.625" style="1" customWidth="1"/>
    <col min="4617" max="4864" width="10.625" style="1"/>
    <col min="4865" max="4865" width="12.75" style="1" customWidth="1"/>
    <col min="4866" max="4872" width="9.625" style="1" customWidth="1"/>
    <col min="4873" max="5120" width="10.625" style="1"/>
    <col min="5121" max="5121" width="12.75" style="1" customWidth="1"/>
    <col min="5122" max="5128" width="9.625" style="1" customWidth="1"/>
    <col min="5129" max="5376" width="10.625" style="1"/>
    <col min="5377" max="5377" width="12.75" style="1" customWidth="1"/>
    <col min="5378" max="5384" width="9.625" style="1" customWidth="1"/>
    <col min="5385" max="5632" width="10.625" style="1"/>
    <col min="5633" max="5633" width="12.75" style="1" customWidth="1"/>
    <col min="5634" max="5640" width="9.625" style="1" customWidth="1"/>
    <col min="5641" max="5888" width="10.625" style="1"/>
    <col min="5889" max="5889" width="12.75" style="1" customWidth="1"/>
    <col min="5890" max="5896" width="9.625" style="1" customWidth="1"/>
    <col min="5897" max="6144" width="10.625" style="1"/>
    <col min="6145" max="6145" width="12.75" style="1" customWidth="1"/>
    <col min="6146" max="6152" width="9.625" style="1" customWidth="1"/>
    <col min="6153" max="6400" width="10.625" style="1"/>
    <col min="6401" max="6401" width="12.75" style="1" customWidth="1"/>
    <col min="6402" max="6408" width="9.625" style="1" customWidth="1"/>
    <col min="6409" max="6656" width="10.625" style="1"/>
    <col min="6657" max="6657" width="12.75" style="1" customWidth="1"/>
    <col min="6658" max="6664" width="9.625" style="1" customWidth="1"/>
    <col min="6665" max="6912" width="10.625" style="1"/>
    <col min="6913" max="6913" width="12.75" style="1" customWidth="1"/>
    <col min="6914" max="6920" width="9.625" style="1" customWidth="1"/>
    <col min="6921" max="7168" width="10.625" style="1"/>
    <col min="7169" max="7169" width="12.75" style="1" customWidth="1"/>
    <col min="7170" max="7176" width="9.625" style="1" customWidth="1"/>
    <col min="7177" max="7424" width="10.625" style="1"/>
    <col min="7425" max="7425" width="12.75" style="1" customWidth="1"/>
    <col min="7426" max="7432" width="9.625" style="1" customWidth="1"/>
    <col min="7433" max="7680" width="10.625" style="1"/>
    <col min="7681" max="7681" width="12.75" style="1" customWidth="1"/>
    <col min="7682" max="7688" width="9.625" style="1" customWidth="1"/>
    <col min="7689" max="7936" width="10.625" style="1"/>
    <col min="7937" max="7937" width="12.75" style="1" customWidth="1"/>
    <col min="7938" max="7944" width="9.625" style="1" customWidth="1"/>
    <col min="7945" max="8192" width="10.625" style="1"/>
    <col min="8193" max="8193" width="12.75" style="1" customWidth="1"/>
    <col min="8194" max="8200" width="9.625" style="1" customWidth="1"/>
    <col min="8201" max="8448" width="10.625" style="1"/>
    <col min="8449" max="8449" width="12.75" style="1" customWidth="1"/>
    <col min="8450" max="8456" width="9.625" style="1" customWidth="1"/>
    <col min="8457" max="8704" width="10.625" style="1"/>
    <col min="8705" max="8705" width="12.75" style="1" customWidth="1"/>
    <col min="8706" max="8712" width="9.625" style="1" customWidth="1"/>
    <col min="8713" max="8960" width="10.625" style="1"/>
    <col min="8961" max="8961" width="12.75" style="1" customWidth="1"/>
    <col min="8962" max="8968" width="9.625" style="1" customWidth="1"/>
    <col min="8969" max="9216" width="10.625" style="1"/>
    <col min="9217" max="9217" width="12.75" style="1" customWidth="1"/>
    <col min="9218" max="9224" width="9.625" style="1" customWidth="1"/>
    <col min="9225" max="9472" width="10.625" style="1"/>
    <col min="9473" max="9473" width="12.75" style="1" customWidth="1"/>
    <col min="9474" max="9480" width="9.625" style="1" customWidth="1"/>
    <col min="9481" max="9728" width="10.625" style="1"/>
    <col min="9729" max="9729" width="12.75" style="1" customWidth="1"/>
    <col min="9730" max="9736" width="9.625" style="1" customWidth="1"/>
    <col min="9737" max="9984" width="10.625" style="1"/>
    <col min="9985" max="9985" width="12.75" style="1" customWidth="1"/>
    <col min="9986" max="9992" width="9.625" style="1" customWidth="1"/>
    <col min="9993" max="10240" width="10.625" style="1"/>
    <col min="10241" max="10241" width="12.75" style="1" customWidth="1"/>
    <col min="10242" max="10248" width="9.625" style="1" customWidth="1"/>
    <col min="10249" max="10496" width="10.625" style="1"/>
    <col min="10497" max="10497" width="12.75" style="1" customWidth="1"/>
    <col min="10498" max="10504" width="9.625" style="1" customWidth="1"/>
    <col min="10505" max="10752" width="10.625" style="1"/>
    <col min="10753" max="10753" width="12.75" style="1" customWidth="1"/>
    <col min="10754" max="10760" width="9.625" style="1" customWidth="1"/>
    <col min="10761" max="11008" width="10.625" style="1"/>
    <col min="11009" max="11009" width="12.75" style="1" customWidth="1"/>
    <col min="11010" max="11016" width="9.625" style="1" customWidth="1"/>
    <col min="11017" max="11264" width="10.625" style="1"/>
    <col min="11265" max="11265" width="12.75" style="1" customWidth="1"/>
    <col min="11266" max="11272" width="9.625" style="1" customWidth="1"/>
    <col min="11273" max="11520" width="10.625" style="1"/>
    <col min="11521" max="11521" width="12.75" style="1" customWidth="1"/>
    <col min="11522" max="11528" width="9.625" style="1" customWidth="1"/>
    <col min="11529" max="11776" width="10.625" style="1"/>
    <col min="11777" max="11777" width="12.75" style="1" customWidth="1"/>
    <col min="11778" max="11784" width="9.625" style="1" customWidth="1"/>
    <col min="11785" max="12032" width="10.625" style="1"/>
    <col min="12033" max="12033" width="12.75" style="1" customWidth="1"/>
    <col min="12034" max="12040" width="9.625" style="1" customWidth="1"/>
    <col min="12041" max="12288" width="10.625" style="1"/>
    <col min="12289" max="12289" width="12.75" style="1" customWidth="1"/>
    <col min="12290" max="12296" width="9.625" style="1" customWidth="1"/>
    <col min="12297" max="12544" width="10.625" style="1"/>
    <col min="12545" max="12545" width="12.75" style="1" customWidth="1"/>
    <col min="12546" max="12552" width="9.625" style="1" customWidth="1"/>
    <col min="12553" max="12800" width="10.625" style="1"/>
    <col min="12801" max="12801" width="12.75" style="1" customWidth="1"/>
    <col min="12802" max="12808" width="9.625" style="1" customWidth="1"/>
    <col min="12809" max="13056" width="10.625" style="1"/>
    <col min="13057" max="13057" width="12.75" style="1" customWidth="1"/>
    <col min="13058" max="13064" width="9.625" style="1" customWidth="1"/>
    <col min="13065" max="13312" width="10.625" style="1"/>
    <col min="13313" max="13313" width="12.75" style="1" customWidth="1"/>
    <col min="13314" max="13320" width="9.625" style="1" customWidth="1"/>
    <col min="13321" max="13568" width="10.625" style="1"/>
    <col min="13569" max="13569" width="12.75" style="1" customWidth="1"/>
    <col min="13570" max="13576" width="9.625" style="1" customWidth="1"/>
    <col min="13577" max="13824" width="10.625" style="1"/>
    <col min="13825" max="13825" width="12.75" style="1" customWidth="1"/>
    <col min="13826" max="13832" width="9.625" style="1" customWidth="1"/>
    <col min="13833" max="14080" width="10.625" style="1"/>
    <col min="14081" max="14081" width="12.75" style="1" customWidth="1"/>
    <col min="14082" max="14088" width="9.625" style="1" customWidth="1"/>
    <col min="14089" max="14336" width="10.625" style="1"/>
    <col min="14337" max="14337" width="12.75" style="1" customWidth="1"/>
    <col min="14338" max="14344" width="9.625" style="1" customWidth="1"/>
    <col min="14345" max="14592" width="10.625" style="1"/>
    <col min="14593" max="14593" width="12.75" style="1" customWidth="1"/>
    <col min="14594" max="14600" width="9.625" style="1" customWidth="1"/>
    <col min="14601" max="14848" width="10.625" style="1"/>
    <col min="14849" max="14849" width="12.75" style="1" customWidth="1"/>
    <col min="14850" max="14856" width="9.625" style="1" customWidth="1"/>
    <col min="14857" max="15104" width="10.625" style="1"/>
    <col min="15105" max="15105" width="12.75" style="1" customWidth="1"/>
    <col min="15106" max="15112" width="9.625" style="1" customWidth="1"/>
    <col min="15113" max="15360" width="10.625" style="1"/>
    <col min="15361" max="15361" width="12.75" style="1" customWidth="1"/>
    <col min="15362" max="15368" width="9.625" style="1" customWidth="1"/>
    <col min="15369" max="15616" width="10.625" style="1"/>
    <col min="15617" max="15617" width="12.75" style="1" customWidth="1"/>
    <col min="15618" max="15624" width="9.625" style="1" customWidth="1"/>
    <col min="15625" max="15872" width="10.625" style="1"/>
    <col min="15873" max="15873" width="12.75" style="1" customWidth="1"/>
    <col min="15874" max="15880" width="9.625" style="1" customWidth="1"/>
    <col min="15881" max="16128" width="10.625" style="1"/>
    <col min="16129" max="16129" width="12.75" style="1" customWidth="1"/>
    <col min="16130" max="16136" width="9.625" style="1" customWidth="1"/>
    <col min="16137" max="16384" width="10.625" style="1"/>
  </cols>
  <sheetData>
    <row r="1" spans="1:8" ht="28.5" customHeight="1">
      <c r="A1" s="208" t="s">
        <v>25</v>
      </c>
      <c r="B1" s="208"/>
      <c r="C1" s="208"/>
      <c r="D1" s="208"/>
      <c r="E1" s="208"/>
      <c r="F1" s="208"/>
      <c r="G1" s="208"/>
      <c r="H1" s="208"/>
    </row>
    <row r="2" spans="1:8" s="2" customFormat="1" ht="24.75" customHeight="1">
      <c r="A2" s="91"/>
      <c r="B2" s="91"/>
      <c r="C2" s="92"/>
      <c r="D2" s="91"/>
      <c r="E2" s="91"/>
      <c r="F2" s="91"/>
      <c r="G2" s="91"/>
      <c r="H2" s="93" t="s">
        <v>106</v>
      </c>
    </row>
    <row r="3" spans="1:8" s="3" customFormat="1" ht="19.5" customHeight="1">
      <c r="A3" s="205" t="s">
        <v>107</v>
      </c>
      <c r="B3" s="209" t="s">
        <v>103</v>
      </c>
      <c r="C3" s="210"/>
      <c r="D3" s="209" t="s">
        <v>108</v>
      </c>
      <c r="E3" s="210"/>
      <c r="F3" s="209" t="s">
        <v>109</v>
      </c>
      <c r="G3" s="210"/>
      <c r="H3" s="94" t="s">
        <v>110</v>
      </c>
    </row>
    <row r="4" spans="1:8" s="4" customFormat="1" ht="19.5" customHeight="1">
      <c r="A4" s="206"/>
      <c r="B4" s="95" t="s">
        <v>111</v>
      </c>
      <c r="C4" s="96" t="s">
        <v>112</v>
      </c>
      <c r="D4" s="96" t="s">
        <v>111</v>
      </c>
      <c r="E4" s="96" t="s">
        <v>112</v>
      </c>
      <c r="F4" s="96" t="s">
        <v>111</v>
      </c>
      <c r="G4" s="96" t="s">
        <v>112</v>
      </c>
      <c r="H4" s="97" t="s">
        <v>28</v>
      </c>
    </row>
    <row r="5" spans="1:8" s="5" customFormat="1" ht="23.25" customHeight="1">
      <c r="A5" s="98" t="s">
        <v>113</v>
      </c>
      <c r="B5" s="99">
        <v>40</v>
      </c>
      <c r="C5" s="100">
        <v>645</v>
      </c>
      <c r="D5" s="101">
        <v>4</v>
      </c>
      <c r="E5" s="101">
        <v>618</v>
      </c>
      <c r="F5" s="101">
        <v>20</v>
      </c>
      <c r="G5" s="101">
        <v>27</v>
      </c>
      <c r="H5" s="101">
        <v>16</v>
      </c>
    </row>
    <row r="6" spans="1:8" s="5" customFormat="1" ht="22.5" customHeight="1">
      <c r="A6" s="98" t="s">
        <v>114</v>
      </c>
      <c r="B6" s="99">
        <v>40</v>
      </c>
      <c r="C6" s="100">
        <v>645</v>
      </c>
      <c r="D6" s="101">
        <v>4</v>
      </c>
      <c r="E6" s="101">
        <v>618</v>
      </c>
      <c r="F6" s="101">
        <v>20</v>
      </c>
      <c r="G6" s="101">
        <v>27</v>
      </c>
      <c r="H6" s="101">
        <v>16</v>
      </c>
    </row>
    <row r="7" spans="1:8" s="5" customFormat="1" ht="23.25" customHeight="1">
      <c r="A7" s="98" t="s">
        <v>115</v>
      </c>
      <c r="B7" s="99">
        <v>40</v>
      </c>
      <c r="C7" s="100">
        <v>626</v>
      </c>
      <c r="D7" s="101">
        <v>4</v>
      </c>
      <c r="E7" s="101">
        <v>618</v>
      </c>
      <c r="F7" s="101">
        <v>20</v>
      </c>
      <c r="G7" s="101">
        <v>8</v>
      </c>
      <c r="H7" s="101">
        <v>16</v>
      </c>
    </row>
    <row r="8" spans="1:8" s="5" customFormat="1" ht="23.25" customHeight="1">
      <c r="A8" s="98" t="s">
        <v>104</v>
      </c>
      <c r="B8" s="99">
        <v>39</v>
      </c>
      <c r="C8" s="100">
        <v>626</v>
      </c>
      <c r="D8" s="101">
        <v>4</v>
      </c>
      <c r="E8" s="101">
        <v>618</v>
      </c>
      <c r="F8" s="101">
        <v>19</v>
      </c>
      <c r="G8" s="101">
        <v>8</v>
      </c>
      <c r="H8" s="101">
        <v>16</v>
      </c>
    </row>
    <row r="9" spans="1:8" s="5" customFormat="1" ht="23.25" customHeight="1">
      <c r="A9" s="98" t="s">
        <v>116</v>
      </c>
      <c r="B9" s="99">
        <f>D9+F9+H9</f>
        <v>38</v>
      </c>
      <c r="C9" s="100">
        <f>E9+G9</f>
        <v>626</v>
      </c>
      <c r="D9" s="101">
        <v>4</v>
      </c>
      <c r="E9" s="101">
        <v>618</v>
      </c>
      <c r="F9" s="101">
        <v>19</v>
      </c>
      <c r="G9" s="101">
        <v>8</v>
      </c>
      <c r="H9" s="101">
        <v>15</v>
      </c>
    </row>
    <row r="10" spans="1:8" s="2" customFormat="1" ht="23.25" customHeight="1">
      <c r="A10" s="98" t="s">
        <v>188</v>
      </c>
      <c r="B10" s="99">
        <v>36</v>
      </c>
      <c r="C10" s="100">
        <v>626</v>
      </c>
      <c r="D10" s="101">
        <v>4</v>
      </c>
      <c r="E10" s="101">
        <v>618</v>
      </c>
      <c r="F10" s="101">
        <v>18</v>
      </c>
      <c r="G10" s="101">
        <v>8</v>
      </c>
      <c r="H10" s="101">
        <v>14</v>
      </c>
    </row>
    <row r="11" spans="1:8" s="6" customFormat="1" ht="6.75" customHeight="1">
      <c r="A11" s="102"/>
      <c r="B11" s="103"/>
      <c r="C11" s="104"/>
      <c r="D11" s="105"/>
      <c r="E11" s="105"/>
      <c r="F11" s="105"/>
      <c r="G11" s="105"/>
      <c r="H11" s="105"/>
    </row>
    <row r="12" spans="1:8" ht="23.25" customHeight="1">
      <c r="A12" s="211"/>
      <c r="B12" s="211"/>
      <c r="C12" s="211"/>
      <c r="D12" s="211"/>
      <c r="E12" s="18"/>
      <c r="F12" s="18"/>
      <c r="G12" s="18"/>
      <c r="H12" s="106"/>
    </row>
    <row r="13" spans="1:8" ht="17.25" customHeight="1">
      <c r="A13" s="207" t="s">
        <v>30</v>
      </c>
      <c r="B13" s="207"/>
      <c r="C13" s="207"/>
      <c r="D13" s="207"/>
      <c r="E13" s="207"/>
      <c r="F13" s="207"/>
      <c r="G13" s="207"/>
      <c r="H13" s="207"/>
    </row>
    <row r="14" spans="1:8" ht="17.25" customHeight="1">
      <c r="A14" s="207"/>
      <c r="B14" s="207"/>
      <c r="C14" s="207"/>
      <c r="D14" s="207"/>
      <c r="E14" s="207"/>
      <c r="F14" s="207"/>
      <c r="G14" s="207"/>
      <c r="H14" s="207"/>
    </row>
    <row r="15" spans="1:8" ht="21.75" customHeight="1">
      <c r="A15" s="207"/>
      <c r="B15" s="207"/>
      <c r="C15" s="207"/>
      <c r="D15" s="207"/>
      <c r="E15" s="207"/>
      <c r="F15" s="207"/>
      <c r="G15" s="207"/>
      <c r="H15" s="207"/>
    </row>
    <row r="16" spans="1:8" ht="17.25" customHeight="1">
      <c r="A16" s="107"/>
      <c r="B16" s="107"/>
      <c r="C16" s="107"/>
      <c r="D16" s="107"/>
      <c r="E16" s="107"/>
      <c r="F16" s="107"/>
      <c r="G16" s="107"/>
      <c r="H16" s="108" t="s">
        <v>19</v>
      </c>
    </row>
    <row r="17" spans="1:1" ht="17.25" customHeight="1"/>
    <row r="18" spans="1:1" ht="17.25" customHeight="1"/>
    <row r="19" spans="1:1" ht="17.25" customHeight="1"/>
    <row r="20" spans="1:1" ht="17.25" customHeight="1"/>
    <row r="21" spans="1:1" ht="17.25" customHeight="1"/>
    <row r="22" spans="1:1" ht="17.25" customHeight="1"/>
    <row r="23" spans="1:1" ht="17.25" customHeight="1"/>
    <row r="24" spans="1:1" ht="17.25" customHeight="1"/>
    <row r="25" spans="1:1" ht="17.25" customHeight="1"/>
    <row r="26" spans="1:1" ht="17.25" customHeight="1"/>
    <row r="27" spans="1:1" ht="17.25" customHeight="1"/>
    <row r="28" spans="1:1" ht="17.25" customHeight="1"/>
    <row r="29" spans="1:1" ht="21.75" customHeight="1">
      <c r="A29" s="9"/>
    </row>
    <row r="30" spans="1:1" ht="17.25" customHeight="1"/>
    <row r="31" spans="1:1" ht="17.25" customHeight="1"/>
    <row r="32" spans="1:1" ht="17.25" customHeight="1"/>
    <row r="33" spans="1:11" ht="17.25" customHeight="1"/>
    <row r="34" spans="1:11" ht="17.25" customHeight="1"/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ht="17.25" customHeight="1"/>
    <row r="41" spans="1:11" ht="17.25" customHeight="1"/>
    <row r="42" spans="1:11" ht="17.25" customHeight="1"/>
    <row r="43" spans="1:11" ht="17.25" customHeight="1"/>
    <row r="44" spans="1:11" ht="21.75" customHeight="1">
      <c r="A44" s="204"/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spans="1:11" ht="17.25" customHeight="1"/>
    <row r="46" spans="1:11" ht="17.25" customHeight="1"/>
    <row r="47" spans="1:11" ht="17.25" customHeight="1"/>
    <row r="48" spans="1:11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</sheetData>
  <mergeCells count="8">
    <mergeCell ref="A44:K44"/>
    <mergeCell ref="A3:A4"/>
    <mergeCell ref="A1:H1"/>
    <mergeCell ref="B3:C3"/>
    <mergeCell ref="D3:E3"/>
    <mergeCell ref="F3:G3"/>
    <mergeCell ref="A12:D12"/>
    <mergeCell ref="A13:H15"/>
  </mergeCells>
  <phoneticPr fontId="7"/>
  <printOptions horizontalCentered="1"/>
  <pageMargins left="0.25" right="0.25" top="0.75" bottom="0.75" header="0.3" footer="0.3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2"/>
  <sheetViews>
    <sheetView showGridLines="0" zoomScaleSheetLayoutView="75" workbookViewId="0">
      <selection activeCell="L15" sqref="L15"/>
    </sheetView>
  </sheetViews>
  <sheetFormatPr defaultColWidth="10.625" defaultRowHeight="14.25"/>
  <cols>
    <col min="1" max="2" width="4.75" style="54" customWidth="1"/>
    <col min="3" max="3" width="4.75" style="34" customWidth="1"/>
    <col min="4" max="6" width="10.875" style="8" customWidth="1"/>
    <col min="7" max="15" width="12.125" style="8" customWidth="1"/>
    <col min="16" max="254" width="10.625" style="8"/>
    <col min="255" max="255" width="4.375" style="8" customWidth="1"/>
    <col min="256" max="256" width="3.125" style="8" customWidth="1"/>
    <col min="257" max="257" width="4.75" style="8" customWidth="1"/>
    <col min="258" max="260" width="10.25" style="8" customWidth="1"/>
    <col min="261" max="263" width="11.125" style="8" customWidth="1"/>
    <col min="264" max="265" width="7.5" style="8" customWidth="1"/>
    <col min="266" max="268" width="11.125" style="8" customWidth="1"/>
    <col min="269" max="271" width="7.5" style="8" customWidth="1"/>
    <col min="272" max="510" width="10.625" style="8"/>
    <col min="511" max="511" width="4.375" style="8" customWidth="1"/>
    <col min="512" max="512" width="3.125" style="8" customWidth="1"/>
    <col min="513" max="513" width="4.75" style="8" customWidth="1"/>
    <col min="514" max="516" width="10.25" style="8" customWidth="1"/>
    <col min="517" max="519" width="11.125" style="8" customWidth="1"/>
    <col min="520" max="521" width="7.5" style="8" customWidth="1"/>
    <col min="522" max="524" width="11.125" style="8" customWidth="1"/>
    <col min="525" max="527" width="7.5" style="8" customWidth="1"/>
    <col min="528" max="766" width="10.625" style="8"/>
    <col min="767" max="767" width="4.375" style="8" customWidth="1"/>
    <col min="768" max="768" width="3.125" style="8" customWidth="1"/>
    <col min="769" max="769" width="4.75" style="8" customWidth="1"/>
    <col min="770" max="772" width="10.25" style="8" customWidth="1"/>
    <col min="773" max="775" width="11.125" style="8" customWidth="1"/>
    <col min="776" max="777" width="7.5" style="8" customWidth="1"/>
    <col min="778" max="780" width="11.125" style="8" customWidth="1"/>
    <col min="781" max="783" width="7.5" style="8" customWidth="1"/>
    <col min="784" max="1022" width="10.625" style="8"/>
    <col min="1023" max="1023" width="4.375" style="8" customWidth="1"/>
    <col min="1024" max="1024" width="3.125" style="8" customWidth="1"/>
    <col min="1025" max="1025" width="4.75" style="8" customWidth="1"/>
    <col min="1026" max="1028" width="10.25" style="8" customWidth="1"/>
    <col min="1029" max="1031" width="11.125" style="8" customWidth="1"/>
    <col min="1032" max="1033" width="7.5" style="8" customWidth="1"/>
    <col min="1034" max="1036" width="11.125" style="8" customWidth="1"/>
    <col min="1037" max="1039" width="7.5" style="8" customWidth="1"/>
    <col min="1040" max="1278" width="10.625" style="8"/>
    <col min="1279" max="1279" width="4.375" style="8" customWidth="1"/>
    <col min="1280" max="1280" width="3.125" style="8" customWidth="1"/>
    <col min="1281" max="1281" width="4.75" style="8" customWidth="1"/>
    <col min="1282" max="1284" width="10.25" style="8" customWidth="1"/>
    <col min="1285" max="1287" width="11.125" style="8" customWidth="1"/>
    <col min="1288" max="1289" width="7.5" style="8" customWidth="1"/>
    <col min="1290" max="1292" width="11.125" style="8" customWidth="1"/>
    <col min="1293" max="1295" width="7.5" style="8" customWidth="1"/>
    <col min="1296" max="1534" width="10.625" style="8"/>
    <col min="1535" max="1535" width="4.375" style="8" customWidth="1"/>
    <col min="1536" max="1536" width="3.125" style="8" customWidth="1"/>
    <col min="1537" max="1537" width="4.75" style="8" customWidth="1"/>
    <col min="1538" max="1540" width="10.25" style="8" customWidth="1"/>
    <col min="1541" max="1543" width="11.125" style="8" customWidth="1"/>
    <col min="1544" max="1545" width="7.5" style="8" customWidth="1"/>
    <col min="1546" max="1548" width="11.125" style="8" customWidth="1"/>
    <col min="1549" max="1551" width="7.5" style="8" customWidth="1"/>
    <col min="1552" max="1790" width="10.625" style="8"/>
    <col min="1791" max="1791" width="4.375" style="8" customWidth="1"/>
    <col min="1792" max="1792" width="3.125" style="8" customWidth="1"/>
    <col min="1793" max="1793" width="4.75" style="8" customWidth="1"/>
    <col min="1794" max="1796" width="10.25" style="8" customWidth="1"/>
    <col min="1797" max="1799" width="11.125" style="8" customWidth="1"/>
    <col min="1800" max="1801" width="7.5" style="8" customWidth="1"/>
    <col min="1802" max="1804" width="11.125" style="8" customWidth="1"/>
    <col min="1805" max="1807" width="7.5" style="8" customWidth="1"/>
    <col min="1808" max="2046" width="10.625" style="8"/>
    <col min="2047" max="2047" width="4.375" style="8" customWidth="1"/>
    <col min="2048" max="2048" width="3.125" style="8" customWidth="1"/>
    <col min="2049" max="2049" width="4.75" style="8" customWidth="1"/>
    <col min="2050" max="2052" width="10.25" style="8" customWidth="1"/>
    <col min="2053" max="2055" width="11.125" style="8" customWidth="1"/>
    <col min="2056" max="2057" width="7.5" style="8" customWidth="1"/>
    <col min="2058" max="2060" width="11.125" style="8" customWidth="1"/>
    <col min="2061" max="2063" width="7.5" style="8" customWidth="1"/>
    <col min="2064" max="2302" width="10.625" style="8"/>
    <col min="2303" max="2303" width="4.375" style="8" customWidth="1"/>
    <col min="2304" max="2304" width="3.125" style="8" customWidth="1"/>
    <col min="2305" max="2305" width="4.75" style="8" customWidth="1"/>
    <col min="2306" max="2308" width="10.25" style="8" customWidth="1"/>
    <col min="2309" max="2311" width="11.125" style="8" customWidth="1"/>
    <col min="2312" max="2313" width="7.5" style="8" customWidth="1"/>
    <col min="2314" max="2316" width="11.125" style="8" customWidth="1"/>
    <col min="2317" max="2319" width="7.5" style="8" customWidth="1"/>
    <col min="2320" max="2558" width="10.625" style="8"/>
    <col min="2559" max="2559" width="4.375" style="8" customWidth="1"/>
    <col min="2560" max="2560" width="3.125" style="8" customWidth="1"/>
    <col min="2561" max="2561" width="4.75" style="8" customWidth="1"/>
    <col min="2562" max="2564" width="10.25" style="8" customWidth="1"/>
    <col min="2565" max="2567" width="11.125" style="8" customWidth="1"/>
    <col min="2568" max="2569" width="7.5" style="8" customWidth="1"/>
    <col min="2570" max="2572" width="11.125" style="8" customWidth="1"/>
    <col min="2573" max="2575" width="7.5" style="8" customWidth="1"/>
    <col min="2576" max="2814" width="10.625" style="8"/>
    <col min="2815" max="2815" width="4.375" style="8" customWidth="1"/>
    <col min="2816" max="2816" width="3.125" style="8" customWidth="1"/>
    <col min="2817" max="2817" width="4.75" style="8" customWidth="1"/>
    <col min="2818" max="2820" width="10.25" style="8" customWidth="1"/>
    <col min="2821" max="2823" width="11.125" style="8" customWidth="1"/>
    <col min="2824" max="2825" width="7.5" style="8" customWidth="1"/>
    <col min="2826" max="2828" width="11.125" style="8" customWidth="1"/>
    <col min="2829" max="2831" width="7.5" style="8" customWidth="1"/>
    <col min="2832" max="3070" width="10.625" style="8"/>
    <col min="3071" max="3071" width="4.375" style="8" customWidth="1"/>
    <col min="3072" max="3072" width="3.125" style="8" customWidth="1"/>
    <col min="3073" max="3073" width="4.75" style="8" customWidth="1"/>
    <col min="3074" max="3076" width="10.25" style="8" customWidth="1"/>
    <col min="3077" max="3079" width="11.125" style="8" customWidth="1"/>
    <col min="3080" max="3081" width="7.5" style="8" customWidth="1"/>
    <col min="3082" max="3084" width="11.125" style="8" customWidth="1"/>
    <col min="3085" max="3087" width="7.5" style="8" customWidth="1"/>
    <col min="3088" max="3326" width="10.625" style="8"/>
    <col min="3327" max="3327" width="4.375" style="8" customWidth="1"/>
    <col min="3328" max="3328" width="3.125" style="8" customWidth="1"/>
    <col min="3329" max="3329" width="4.75" style="8" customWidth="1"/>
    <col min="3330" max="3332" width="10.25" style="8" customWidth="1"/>
    <col min="3333" max="3335" width="11.125" style="8" customWidth="1"/>
    <col min="3336" max="3337" width="7.5" style="8" customWidth="1"/>
    <col min="3338" max="3340" width="11.125" style="8" customWidth="1"/>
    <col min="3341" max="3343" width="7.5" style="8" customWidth="1"/>
    <col min="3344" max="3582" width="10.625" style="8"/>
    <col min="3583" max="3583" width="4.375" style="8" customWidth="1"/>
    <col min="3584" max="3584" width="3.125" style="8" customWidth="1"/>
    <col min="3585" max="3585" width="4.75" style="8" customWidth="1"/>
    <col min="3586" max="3588" width="10.25" style="8" customWidth="1"/>
    <col min="3589" max="3591" width="11.125" style="8" customWidth="1"/>
    <col min="3592" max="3593" width="7.5" style="8" customWidth="1"/>
    <col min="3594" max="3596" width="11.125" style="8" customWidth="1"/>
    <col min="3597" max="3599" width="7.5" style="8" customWidth="1"/>
    <col min="3600" max="3838" width="10.625" style="8"/>
    <col min="3839" max="3839" width="4.375" style="8" customWidth="1"/>
    <col min="3840" max="3840" width="3.125" style="8" customWidth="1"/>
    <col min="3841" max="3841" width="4.75" style="8" customWidth="1"/>
    <col min="3842" max="3844" width="10.25" style="8" customWidth="1"/>
    <col min="3845" max="3847" width="11.125" style="8" customWidth="1"/>
    <col min="3848" max="3849" width="7.5" style="8" customWidth="1"/>
    <col min="3850" max="3852" width="11.125" style="8" customWidth="1"/>
    <col min="3853" max="3855" width="7.5" style="8" customWidth="1"/>
    <col min="3856" max="4094" width="10.625" style="8"/>
    <col min="4095" max="4095" width="4.375" style="8" customWidth="1"/>
    <col min="4096" max="4096" width="3.125" style="8" customWidth="1"/>
    <col min="4097" max="4097" width="4.75" style="8" customWidth="1"/>
    <col min="4098" max="4100" width="10.25" style="8" customWidth="1"/>
    <col min="4101" max="4103" width="11.125" style="8" customWidth="1"/>
    <col min="4104" max="4105" width="7.5" style="8" customWidth="1"/>
    <col min="4106" max="4108" width="11.125" style="8" customWidth="1"/>
    <col min="4109" max="4111" width="7.5" style="8" customWidth="1"/>
    <col min="4112" max="4350" width="10.625" style="8"/>
    <col min="4351" max="4351" width="4.375" style="8" customWidth="1"/>
    <col min="4352" max="4352" width="3.125" style="8" customWidth="1"/>
    <col min="4353" max="4353" width="4.75" style="8" customWidth="1"/>
    <col min="4354" max="4356" width="10.25" style="8" customWidth="1"/>
    <col min="4357" max="4359" width="11.125" style="8" customWidth="1"/>
    <col min="4360" max="4361" width="7.5" style="8" customWidth="1"/>
    <col min="4362" max="4364" width="11.125" style="8" customWidth="1"/>
    <col min="4365" max="4367" width="7.5" style="8" customWidth="1"/>
    <col min="4368" max="4606" width="10.625" style="8"/>
    <col min="4607" max="4607" width="4.375" style="8" customWidth="1"/>
    <col min="4608" max="4608" width="3.125" style="8" customWidth="1"/>
    <col min="4609" max="4609" width="4.75" style="8" customWidth="1"/>
    <col min="4610" max="4612" width="10.25" style="8" customWidth="1"/>
    <col min="4613" max="4615" width="11.125" style="8" customWidth="1"/>
    <col min="4616" max="4617" width="7.5" style="8" customWidth="1"/>
    <col min="4618" max="4620" width="11.125" style="8" customWidth="1"/>
    <col min="4621" max="4623" width="7.5" style="8" customWidth="1"/>
    <col min="4624" max="4862" width="10.625" style="8"/>
    <col min="4863" max="4863" width="4.375" style="8" customWidth="1"/>
    <col min="4864" max="4864" width="3.125" style="8" customWidth="1"/>
    <col min="4865" max="4865" width="4.75" style="8" customWidth="1"/>
    <col min="4866" max="4868" width="10.25" style="8" customWidth="1"/>
    <col min="4869" max="4871" width="11.125" style="8" customWidth="1"/>
    <col min="4872" max="4873" width="7.5" style="8" customWidth="1"/>
    <col min="4874" max="4876" width="11.125" style="8" customWidth="1"/>
    <col min="4877" max="4879" width="7.5" style="8" customWidth="1"/>
    <col min="4880" max="5118" width="10.625" style="8"/>
    <col min="5119" max="5119" width="4.375" style="8" customWidth="1"/>
    <col min="5120" max="5120" width="3.125" style="8" customWidth="1"/>
    <col min="5121" max="5121" width="4.75" style="8" customWidth="1"/>
    <col min="5122" max="5124" width="10.25" style="8" customWidth="1"/>
    <col min="5125" max="5127" width="11.125" style="8" customWidth="1"/>
    <col min="5128" max="5129" width="7.5" style="8" customWidth="1"/>
    <col min="5130" max="5132" width="11.125" style="8" customWidth="1"/>
    <col min="5133" max="5135" width="7.5" style="8" customWidth="1"/>
    <col min="5136" max="5374" width="10.625" style="8"/>
    <col min="5375" max="5375" width="4.375" style="8" customWidth="1"/>
    <col min="5376" max="5376" width="3.125" style="8" customWidth="1"/>
    <col min="5377" max="5377" width="4.75" style="8" customWidth="1"/>
    <col min="5378" max="5380" width="10.25" style="8" customWidth="1"/>
    <col min="5381" max="5383" width="11.125" style="8" customWidth="1"/>
    <col min="5384" max="5385" width="7.5" style="8" customWidth="1"/>
    <col min="5386" max="5388" width="11.125" style="8" customWidth="1"/>
    <col min="5389" max="5391" width="7.5" style="8" customWidth="1"/>
    <col min="5392" max="5630" width="10.625" style="8"/>
    <col min="5631" max="5631" width="4.375" style="8" customWidth="1"/>
    <col min="5632" max="5632" width="3.125" style="8" customWidth="1"/>
    <col min="5633" max="5633" width="4.75" style="8" customWidth="1"/>
    <col min="5634" max="5636" width="10.25" style="8" customWidth="1"/>
    <col min="5637" max="5639" width="11.125" style="8" customWidth="1"/>
    <col min="5640" max="5641" width="7.5" style="8" customWidth="1"/>
    <col min="5642" max="5644" width="11.125" style="8" customWidth="1"/>
    <col min="5645" max="5647" width="7.5" style="8" customWidth="1"/>
    <col min="5648" max="5886" width="10.625" style="8"/>
    <col min="5887" max="5887" width="4.375" style="8" customWidth="1"/>
    <col min="5888" max="5888" width="3.125" style="8" customWidth="1"/>
    <col min="5889" max="5889" width="4.75" style="8" customWidth="1"/>
    <col min="5890" max="5892" width="10.25" style="8" customWidth="1"/>
    <col min="5893" max="5895" width="11.125" style="8" customWidth="1"/>
    <col min="5896" max="5897" width="7.5" style="8" customWidth="1"/>
    <col min="5898" max="5900" width="11.125" style="8" customWidth="1"/>
    <col min="5901" max="5903" width="7.5" style="8" customWidth="1"/>
    <col min="5904" max="6142" width="10.625" style="8"/>
    <col min="6143" max="6143" width="4.375" style="8" customWidth="1"/>
    <col min="6144" max="6144" width="3.125" style="8" customWidth="1"/>
    <col min="6145" max="6145" width="4.75" style="8" customWidth="1"/>
    <col min="6146" max="6148" width="10.25" style="8" customWidth="1"/>
    <col min="6149" max="6151" width="11.125" style="8" customWidth="1"/>
    <col min="6152" max="6153" width="7.5" style="8" customWidth="1"/>
    <col min="6154" max="6156" width="11.125" style="8" customWidth="1"/>
    <col min="6157" max="6159" width="7.5" style="8" customWidth="1"/>
    <col min="6160" max="6398" width="10.625" style="8"/>
    <col min="6399" max="6399" width="4.375" style="8" customWidth="1"/>
    <col min="6400" max="6400" width="3.125" style="8" customWidth="1"/>
    <col min="6401" max="6401" width="4.75" style="8" customWidth="1"/>
    <col min="6402" max="6404" width="10.25" style="8" customWidth="1"/>
    <col min="6405" max="6407" width="11.125" style="8" customWidth="1"/>
    <col min="6408" max="6409" width="7.5" style="8" customWidth="1"/>
    <col min="6410" max="6412" width="11.125" style="8" customWidth="1"/>
    <col min="6413" max="6415" width="7.5" style="8" customWidth="1"/>
    <col min="6416" max="6654" width="10.625" style="8"/>
    <col min="6655" max="6655" width="4.375" style="8" customWidth="1"/>
    <col min="6656" max="6656" width="3.125" style="8" customWidth="1"/>
    <col min="6657" max="6657" width="4.75" style="8" customWidth="1"/>
    <col min="6658" max="6660" width="10.25" style="8" customWidth="1"/>
    <col min="6661" max="6663" width="11.125" style="8" customWidth="1"/>
    <col min="6664" max="6665" width="7.5" style="8" customWidth="1"/>
    <col min="6666" max="6668" width="11.125" style="8" customWidth="1"/>
    <col min="6669" max="6671" width="7.5" style="8" customWidth="1"/>
    <col min="6672" max="6910" width="10.625" style="8"/>
    <col min="6911" max="6911" width="4.375" style="8" customWidth="1"/>
    <col min="6912" max="6912" width="3.125" style="8" customWidth="1"/>
    <col min="6913" max="6913" width="4.75" style="8" customWidth="1"/>
    <col min="6914" max="6916" width="10.25" style="8" customWidth="1"/>
    <col min="6917" max="6919" width="11.125" style="8" customWidth="1"/>
    <col min="6920" max="6921" width="7.5" style="8" customWidth="1"/>
    <col min="6922" max="6924" width="11.125" style="8" customWidth="1"/>
    <col min="6925" max="6927" width="7.5" style="8" customWidth="1"/>
    <col min="6928" max="7166" width="10.625" style="8"/>
    <col min="7167" max="7167" width="4.375" style="8" customWidth="1"/>
    <col min="7168" max="7168" width="3.125" style="8" customWidth="1"/>
    <col min="7169" max="7169" width="4.75" style="8" customWidth="1"/>
    <col min="7170" max="7172" width="10.25" style="8" customWidth="1"/>
    <col min="7173" max="7175" width="11.125" style="8" customWidth="1"/>
    <col min="7176" max="7177" width="7.5" style="8" customWidth="1"/>
    <col min="7178" max="7180" width="11.125" style="8" customWidth="1"/>
    <col min="7181" max="7183" width="7.5" style="8" customWidth="1"/>
    <col min="7184" max="7422" width="10.625" style="8"/>
    <col min="7423" max="7423" width="4.375" style="8" customWidth="1"/>
    <col min="7424" max="7424" width="3.125" style="8" customWidth="1"/>
    <col min="7425" max="7425" width="4.75" style="8" customWidth="1"/>
    <col min="7426" max="7428" width="10.25" style="8" customWidth="1"/>
    <col min="7429" max="7431" width="11.125" style="8" customWidth="1"/>
    <col min="7432" max="7433" width="7.5" style="8" customWidth="1"/>
    <col min="7434" max="7436" width="11.125" style="8" customWidth="1"/>
    <col min="7437" max="7439" width="7.5" style="8" customWidth="1"/>
    <col min="7440" max="7678" width="10.625" style="8"/>
    <col min="7679" max="7679" width="4.375" style="8" customWidth="1"/>
    <col min="7680" max="7680" width="3.125" style="8" customWidth="1"/>
    <col min="7681" max="7681" width="4.75" style="8" customWidth="1"/>
    <col min="7682" max="7684" width="10.25" style="8" customWidth="1"/>
    <col min="7685" max="7687" width="11.125" style="8" customWidth="1"/>
    <col min="7688" max="7689" width="7.5" style="8" customWidth="1"/>
    <col min="7690" max="7692" width="11.125" style="8" customWidth="1"/>
    <col min="7693" max="7695" width="7.5" style="8" customWidth="1"/>
    <col min="7696" max="7934" width="10.625" style="8"/>
    <col min="7935" max="7935" width="4.375" style="8" customWidth="1"/>
    <col min="7936" max="7936" width="3.125" style="8" customWidth="1"/>
    <col min="7937" max="7937" width="4.75" style="8" customWidth="1"/>
    <col min="7938" max="7940" width="10.25" style="8" customWidth="1"/>
    <col min="7941" max="7943" width="11.125" style="8" customWidth="1"/>
    <col min="7944" max="7945" width="7.5" style="8" customWidth="1"/>
    <col min="7946" max="7948" width="11.125" style="8" customWidth="1"/>
    <col min="7949" max="7951" width="7.5" style="8" customWidth="1"/>
    <col min="7952" max="8190" width="10.625" style="8"/>
    <col min="8191" max="8191" width="4.375" style="8" customWidth="1"/>
    <col min="8192" max="8192" width="3.125" style="8" customWidth="1"/>
    <col min="8193" max="8193" width="4.75" style="8" customWidth="1"/>
    <col min="8194" max="8196" width="10.25" style="8" customWidth="1"/>
    <col min="8197" max="8199" width="11.125" style="8" customWidth="1"/>
    <col min="8200" max="8201" width="7.5" style="8" customWidth="1"/>
    <col min="8202" max="8204" width="11.125" style="8" customWidth="1"/>
    <col min="8205" max="8207" width="7.5" style="8" customWidth="1"/>
    <col min="8208" max="8446" width="10.625" style="8"/>
    <col min="8447" max="8447" width="4.375" style="8" customWidth="1"/>
    <col min="8448" max="8448" width="3.125" style="8" customWidth="1"/>
    <col min="8449" max="8449" width="4.75" style="8" customWidth="1"/>
    <col min="8450" max="8452" width="10.25" style="8" customWidth="1"/>
    <col min="8453" max="8455" width="11.125" style="8" customWidth="1"/>
    <col min="8456" max="8457" width="7.5" style="8" customWidth="1"/>
    <col min="8458" max="8460" width="11.125" style="8" customWidth="1"/>
    <col min="8461" max="8463" width="7.5" style="8" customWidth="1"/>
    <col min="8464" max="8702" width="10.625" style="8"/>
    <col min="8703" max="8703" width="4.375" style="8" customWidth="1"/>
    <col min="8704" max="8704" width="3.125" style="8" customWidth="1"/>
    <col min="8705" max="8705" width="4.75" style="8" customWidth="1"/>
    <col min="8706" max="8708" width="10.25" style="8" customWidth="1"/>
    <col min="8709" max="8711" width="11.125" style="8" customWidth="1"/>
    <col min="8712" max="8713" width="7.5" style="8" customWidth="1"/>
    <col min="8714" max="8716" width="11.125" style="8" customWidth="1"/>
    <col min="8717" max="8719" width="7.5" style="8" customWidth="1"/>
    <col min="8720" max="8958" width="10.625" style="8"/>
    <col min="8959" max="8959" width="4.375" style="8" customWidth="1"/>
    <col min="8960" max="8960" width="3.125" style="8" customWidth="1"/>
    <col min="8961" max="8961" width="4.75" style="8" customWidth="1"/>
    <col min="8962" max="8964" width="10.25" style="8" customWidth="1"/>
    <col min="8965" max="8967" width="11.125" style="8" customWidth="1"/>
    <col min="8968" max="8969" width="7.5" style="8" customWidth="1"/>
    <col min="8970" max="8972" width="11.125" style="8" customWidth="1"/>
    <col min="8973" max="8975" width="7.5" style="8" customWidth="1"/>
    <col min="8976" max="9214" width="10.625" style="8"/>
    <col min="9215" max="9215" width="4.375" style="8" customWidth="1"/>
    <col min="9216" max="9216" width="3.125" style="8" customWidth="1"/>
    <col min="9217" max="9217" width="4.75" style="8" customWidth="1"/>
    <col min="9218" max="9220" width="10.25" style="8" customWidth="1"/>
    <col min="9221" max="9223" width="11.125" style="8" customWidth="1"/>
    <col min="9224" max="9225" width="7.5" style="8" customWidth="1"/>
    <col min="9226" max="9228" width="11.125" style="8" customWidth="1"/>
    <col min="9229" max="9231" width="7.5" style="8" customWidth="1"/>
    <col min="9232" max="9470" width="10.625" style="8"/>
    <col min="9471" max="9471" width="4.375" style="8" customWidth="1"/>
    <col min="9472" max="9472" width="3.125" style="8" customWidth="1"/>
    <col min="9473" max="9473" width="4.75" style="8" customWidth="1"/>
    <col min="9474" max="9476" width="10.25" style="8" customWidth="1"/>
    <col min="9477" max="9479" width="11.125" style="8" customWidth="1"/>
    <col min="9480" max="9481" width="7.5" style="8" customWidth="1"/>
    <col min="9482" max="9484" width="11.125" style="8" customWidth="1"/>
    <col min="9485" max="9487" width="7.5" style="8" customWidth="1"/>
    <col min="9488" max="9726" width="10.625" style="8"/>
    <col min="9727" max="9727" width="4.375" style="8" customWidth="1"/>
    <col min="9728" max="9728" width="3.125" style="8" customWidth="1"/>
    <col min="9729" max="9729" width="4.75" style="8" customWidth="1"/>
    <col min="9730" max="9732" width="10.25" style="8" customWidth="1"/>
    <col min="9733" max="9735" width="11.125" style="8" customWidth="1"/>
    <col min="9736" max="9737" width="7.5" style="8" customWidth="1"/>
    <col min="9738" max="9740" width="11.125" style="8" customWidth="1"/>
    <col min="9741" max="9743" width="7.5" style="8" customWidth="1"/>
    <col min="9744" max="9982" width="10.625" style="8"/>
    <col min="9983" max="9983" width="4.375" style="8" customWidth="1"/>
    <col min="9984" max="9984" width="3.125" style="8" customWidth="1"/>
    <col min="9985" max="9985" width="4.75" style="8" customWidth="1"/>
    <col min="9986" max="9988" width="10.25" style="8" customWidth="1"/>
    <col min="9989" max="9991" width="11.125" style="8" customWidth="1"/>
    <col min="9992" max="9993" width="7.5" style="8" customWidth="1"/>
    <col min="9994" max="9996" width="11.125" style="8" customWidth="1"/>
    <col min="9997" max="9999" width="7.5" style="8" customWidth="1"/>
    <col min="10000" max="10238" width="10.625" style="8"/>
    <col min="10239" max="10239" width="4.375" style="8" customWidth="1"/>
    <col min="10240" max="10240" width="3.125" style="8" customWidth="1"/>
    <col min="10241" max="10241" width="4.75" style="8" customWidth="1"/>
    <col min="10242" max="10244" width="10.25" style="8" customWidth="1"/>
    <col min="10245" max="10247" width="11.125" style="8" customWidth="1"/>
    <col min="10248" max="10249" width="7.5" style="8" customWidth="1"/>
    <col min="10250" max="10252" width="11.125" style="8" customWidth="1"/>
    <col min="10253" max="10255" width="7.5" style="8" customWidth="1"/>
    <col min="10256" max="10494" width="10.625" style="8"/>
    <col min="10495" max="10495" width="4.375" style="8" customWidth="1"/>
    <col min="10496" max="10496" width="3.125" style="8" customWidth="1"/>
    <col min="10497" max="10497" width="4.75" style="8" customWidth="1"/>
    <col min="10498" max="10500" width="10.25" style="8" customWidth="1"/>
    <col min="10501" max="10503" width="11.125" style="8" customWidth="1"/>
    <col min="10504" max="10505" width="7.5" style="8" customWidth="1"/>
    <col min="10506" max="10508" width="11.125" style="8" customWidth="1"/>
    <col min="10509" max="10511" width="7.5" style="8" customWidth="1"/>
    <col min="10512" max="10750" width="10.625" style="8"/>
    <col min="10751" max="10751" width="4.375" style="8" customWidth="1"/>
    <col min="10752" max="10752" width="3.125" style="8" customWidth="1"/>
    <col min="10753" max="10753" width="4.75" style="8" customWidth="1"/>
    <col min="10754" max="10756" width="10.25" style="8" customWidth="1"/>
    <col min="10757" max="10759" width="11.125" style="8" customWidth="1"/>
    <col min="10760" max="10761" width="7.5" style="8" customWidth="1"/>
    <col min="10762" max="10764" width="11.125" style="8" customWidth="1"/>
    <col min="10765" max="10767" width="7.5" style="8" customWidth="1"/>
    <col min="10768" max="11006" width="10.625" style="8"/>
    <col min="11007" max="11007" width="4.375" style="8" customWidth="1"/>
    <col min="11008" max="11008" width="3.125" style="8" customWidth="1"/>
    <col min="11009" max="11009" width="4.75" style="8" customWidth="1"/>
    <col min="11010" max="11012" width="10.25" style="8" customWidth="1"/>
    <col min="11013" max="11015" width="11.125" style="8" customWidth="1"/>
    <col min="11016" max="11017" width="7.5" style="8" customWidth="1"/>
    <col min="11018" max="11020" width="11.125" style="8" customWidth="1"/>
    <col min="11021" max="11023" width="7.5" style="8" customWidth="1"/>
    <col min="11024" max="11262" width="10.625" style="8"/>
    <col min="11263" max="11263" width="4.375" style="8" customWidth="1"/>
    <col min="11264" max="11264" width="3.125" style="8" customWidth="1"/>
    <col min="11265" max="11265" width="4.75" style="8" customWidth="1"/>
    <col min="11266" max="11268" width="10.25" style="8" customWidth="1"/>
    <col min="11269" max="11271" width="11.125" style="8" customWidth="1"/>
    <col min="11272" max="11273" width="7.5" style="8" customWidth="1"/>
    <col min="11274" max="11276" width="11.125" style="8" customWidth="1"/>
    <col min="11277" max="11279" width="7.5" style="8" customWidth="1"/>
    <col min="11280" max="11518" width="10.625" style="8"/>
    <col min="11519" max="11519" width="4.375" style="8" customWidth="1"/>
    <col min="11520" max="11520" width="3.125" style="8" customWidth="1"/>
    <col min="11521" max="11521" width="4.75" style="8" customWidth="1"/>
    <col min="11522" max="11524" width="10.25" style="8" customWidth="1"/>
    <col min="11525" max="11527" width="11.125" style="8" customWidth="1"/>
    <col min="11528" max="11529" width="7.5" style="8" customWidth="1"/>
    <col min="11530" max="11532" width="11.125" style="8" customWidth="1"/>
    <col min="11533" max="11535" width="7.5" style="8" customWidth="1"/>
    <col min="11536" max="11774" width="10.625" style="8"/>
    <col min="11775" max="11775" width="4.375" style="8" customWidth="1"/>
    <col min="11776" max="11776" width="3.125" style="8" customWidth="1"/>
    <col min="11777" max="11777" width="4.75" style="8" customWidth="1"/>
    <col min="11778" max="11780" width="10.25" style="8" customWidth="1"/>
    <col min="11781" max="11783" width="11.125" style="8" customWidth="1"/>
    <col min="11784" max="11785" width="7.5" style="8" customWidth="1"/>
    <col min="11786" max="11788" width="11.125" style="8" customWidth="1"/>
    <col min="11789" max="11791" width="7.5" style="8" customWidth="1"/>
    <col min="11792" max="12030" width="10.625" style="8"/>
    <col min="12031" max="12031" width="4.375" style="8" customWidth="1"/>
    <col min="12032" max="12032" width="3.125" style="8" customWidth="1"/>
    <col min="12033" max="12033" width="4.75" style="8" customWidth="1"/>
    <col min="12034" max="12036" width="10.25" style="8" customWidth="1"/>
    <col min="12037" max="12039" width="11.125" style="8" customWidth="1"/>
    <col min="12040" max="12041" width="7.5" style="8" customWidth="1"/>
    <col min="12042" max="12044" width="11.125" style="8" customWidth="1"/>
    <col min="12045" max="12047" width="7.5" style="8" customWidth="1"/>
    <col min="12048" max="12286" width="10.625" style="8"/>
    <col min="12287" max="12287" width="4.375" style="8" customWidth="1"/>
    <col min="12288" max="12288" width="3.125" style="8" customWidth="1"/>
    <col min="12289" max="12289" width="4.75" style="8" customWidth="1"/>
    <col min="12290" max="12292" width="10.25" style="8" customWidth="1"/>
    <col min="12293" max="12295" width="11.125" style="8" customWidth="1"/>
    <col min="12296" max="12297" width="7.5" style="8" customWidth="1"/>
    <col min="12298" max="12300" width="11.125" style="8" customWidth="1"/>
    <col min="12301" max="12303" width="7.5" style="8" customWidth="1"/>
    <col min="12304" max="12542" width="10.625" style="8"/>
    <col min="12543" max="12543" width="4.375" style="8" customWidth="1"/>
    <col min="12544" max="12544" width="3.125" style="8" customWidth="1"/>
    <col min="12545" max="12545" width="4.75" style="8" customWidth="1"/>
    <col min="12546" max="12548" width="10.25" style="8" customWidth="1"/>
    <col min="12549" max="12551" width="11.125" style="8" customWidth="1"/>
    <col min="12552" max="12553" width="7.5" style="8" customWidth="1"/>
    <col min="12554" max="12556" width="11.125" style="8" customWidth="1"/>
    <col min="12557" max="12559" width="7.5" style="8" customWidth="1"/>
    <col min="12560" max="12798" width="10.625" style="8"/>
    <col min="12799" max="12799" width="4.375" style="8" customWidth="1"/>
    <col min="12800" max="12800" width="3.125" style="8" customWidth="1"/>
    <col min="12801" max="12801" width="4.75" style="8" customWidth="1"/>
    <col min="12802" max="12804" width="10.25" style="8" customWidth="1"/>
    <col min="12805" max="12807" width="11.125" style="8" customWidth="1"/>
    <col min="12808" max="12809" width="7.5" style="8" customWidth="1"/>
    <col min="12810" max="12812" width="11.125" style="8" customWidth="1"/>
    <col min="12813" max="12815" width="7.5" style="8" customWidth="1"/>
    <col min="12816" max="13054" width="10.625" style="8"/>
    <col min="13055" max="13055" width="4.375" style="8" customWidth="1"/>
    <col min="13056" max="13056" width="3.125" style="8" customWidth="1"/>
    <col min="13057" max="13057" width="4.75" style="8" customWidth="1"/>
    <col min="13058" max="13060" width="10.25" style="8" customWidth="1"/>
    <col min="13061" max="13063" width="11.125" style="8" customWidth="1"/>
    <col min="13064" max="13065" width="7.5" style="8" customWidth="1"/>
    <col min="13066" max="13068" width="11.125" style="8" customWidth="1"/>
    <col min="13069" max="13071" width="7.5" style="8" customWidth="1"/>
    <col min="13072" max="13310" width="10.625" style="8"/>
    <col min="13311" max="13311" width="4.375" style="8" customWidth="1"/>
    <col min="13312" max="13312" width="3.125" style="8" customWidth="1"/>
    <col min="13313" max="13313" width="4.75" style="8" customWidth="1"/>
    <col min="13314" max="13316" width="10.25" style="8" customWidth="1"/>
    <col min="13317" max="13319" width="11.125" style="8" customWidth="1"/>
    <col min="13320" max="13321" width="7.5" style="8" customWidth="1"/>
    <col min="13322" max="13324" width="11.125" style="8" customWidth="1"/>
    <col min="13325" max="13327" width="7.5" style="8" customWidth="1"/>
    <col min="13328" max="13566" width="10.625" style="8"/>
    <col min="13567" max="13567" width="4.375" style="8" customWidth="1"/>
    <col min="13568" max="13568" width="3.125" style="8" customWidth="1"/>
    <col min="13569" max="13569" width="4.75" style="8" customWidth="1"/>
    <col min="13570" max="13572" width="10.25" style="8" customWidth="1"/>
    <col min="13573" max="13575" width="11.125" style="8" customWidth="1"/>
    <col min="13576" max="13577" width="7.5" style="8" customWidth="1"/>
    <col min="13578" max="13580" width="11.125" style="8" customWidth="1"/>
    <col min="13581" max="13583" width="7.5" style="8" customWidth="1"/>
    <col min="13584" max="13822" width="10.625" style="8"/>
    <col min="13823" max="13823" width="4.375" style="8" customWidth="1"/>
    <col min="13824" max="13824" width="3.125" style="8" customWidth="1"/>
    <col min="13825" max="13825" width="4.75" style="8" customWidth="1"/>
    <col min="13826" max="13828" width="10.25" style="8" customWidth="1"/>
    <col min="13829" max="13831" width="11.125" style="8" customWidth="1"/>
    <col min="13832" max="13833" width="7.5" style="8" customWidth="1"/>
    <col min="13834" max="13836" width="11.125" style="8" customWidth="1"/>
    <col min="13837" max="13839" width="7.5" style="8" customWidth="1"/>
    <col min="13840" max="14078" width="10.625" style="8"/>
    <col min="14079" max="14079" width="4.375" style="8" customWidth="1"/>
    <col min="14080" max="14080" width="3.125" style="8" customWidth="1"/>
    <col min="14081" max="14081" width="4.75" style="8" customWidth="1"/>
    <col min="14082" max="14084" width="10.25" style="8" customWidth="1"/>
    <col min="14085" max="14087" width="11.125" style="8" customWidth="1"/>
    <col min="14088" max="14089" width="7.5" style="8" customWidth="1"/>
    <col min="14090" max="14092" width="11.125" style="8" customWidth="1"/>
    <col min="14093" max="14095" width="7.5" style="8" customWidth="1"/>
    <col min="14096" max="14334" width="10.625" style="8"/>
    <col min="14335" max="14335" width="4.375" style="8" customWidth="1"/>
    <col min="14336" max="14336" width="3.125" style="8" customWidth="1"/>
    <col min="14337" max="14337" width="4.75" style="8" customWidth="1"/>
    <col min="14338" max="14340" width="10.25" style="8" customWidth="1"/>
    <col min="14341" max="14343" width="11.125" style="8" customWidth="1"/>
    <col min="14344" max="14345" width="7.5" style="8" customWidth="1"/>
    <col min="14346" max="14348" width="11.125" style="8" customWidth="1"/>
    <col min="14349" max="14351" width="7.5" style="8" customWidth="1"/>
    <col min="14352" max="14590" width="10.625" style="8"/>
    <col min="14591" max="14591" width="4.375" style="8" customWidth="1"/>
    <col min="14592" max="14592" width="3.125" style="8" customWidth="1"/>
    <col min="14593" max="14593" width="4.75" style="8" customWidth="1"/>
    <col min="14594" max="14596" width="10.25" style="8" customWidth="1"/>
    <col min="14597" max="14599" width="11.125" style="8" customWidth="1"/>
    <col min="14600" max="14601" width="7.5" style="8" customWidth="1"/>
    <col min="14602" max="14604" width="11.125" style="8" customWidth="1"/>
    <col min="14605" max="14607" width="7.5" style="8" customWidth="1"/>
    <col min="14608" max="14846" width="10.625" style="8"/>
    <col min="14847" max="14847" width="4.375" style="8" customWidth="1"/>
    <col min="14848" max="14848" width="3.125" style="8" customWidth="1"/>
    <col min="14849" max="14849" width="4.75" style="8" customWidth="1"/>
    <col min="14850" max="14852" width="10.25" style="8" customWidth="1"/>
    <col min="14853" max="14855" width="11.125" style="8" customWidth="1"/>
    <col min="14856" max="14857" width="7.5" style="8" customWidth="1"/>
    <col min="14858" max="14860" width="11.125" style="8" customWidth="1"/>
    <col min="14861" max="14863" width="7.5" style="8" customWidth="1"/>
    <col min="14864" max="15102" width="10.625" style="8"/>
    <col min="15103" max="15103" width="4.375" style="8" customWidth="1"/>
    <col min="15104" max="15104" width="3.125" style="8" customWidth="1"/>
    <col min="15105" max="15105" width="4.75" style="8" customWidth="1"/>
    <col min="15106" max="15108" width="10.25" style="8" customWidth="1"/>
    <col min="15109" max="15111" width="11.125" style="8" customWidth="1"/>
    <col min="15112" max="15113" width="7.5" style="8" customWidth="1"/>
    <col min="15114" max="15116" width="11.125" style="8" customWidth="1"/>
    <col min="15117" max="15119" width="7.5" style="8" customWidth="1"/>
    <col min="15120" max="15358" width="10.625" style="8"/>
    <col min="15359" max="15359" width="4.375" style="8" customWidth="1"/>
    <col min="15360" max="15360" width="3.125" style="8" customWidth="1"/>
    <col min="15361" max="15361" width="4.75" style="8" customWidth="1"/>
    <col min="15362" max="15364" width="10.25" style="8" customWidth="1"/>
    <col min="15365" max="15367" width="11.125" style="8" customWidth="1"/>
    <col min="15368" max="15369" width="7.5" style="8" customWidth="1"/>
    <col min="15370" max="15372" width="11.125" style="8" customWidth="1"/>
    <col min="15373" max="15375" width="7.5" style="8" customWidth="1"/>
    <col min="15376" max="15614" width="10.625" style="8"/>
    <col min="15615" max="15615" width="4.375" style="8" customWidth="1"/>
    <col min="15616" max="15616" width="3.125" style="8" customWidth="1"/>
    <col min="15617" max="15617" width="4.75" style="8" customWidth="1"/>
    <col min="15618" max="15620" width="10.25" style="8" customWidth="1"/>
    <col min="15621" max="15623" width="11.125" style="8" customWidth="1"/>
    <col min="15624" max="15625" width="7.5" style="8" customWidth="1"/>
    <col min="15626" max="15628" width="11.125" style="8" customWidth="1"/>
    <col min="15629" max="15631" width="7.5" style="8" customWidth="1"/>
    <col min="15632" max="15870" width="10.625" style="8"/>
    <col min="15871" max="15871" width="4.375" style="8" customWidth="1"/>
    <col min="15872" max="15872" width="3.125" style="8" customWidth="1"/>
    <col min="15873" max="15873" width="4.75" style="8" customWidth="1"/>
    <col min="15874" max="15876" width="10.25" style="8" customWidth="1"/>
    <col min="15877" max="15879" width="11.125" style="8" customWidth="1"/>
    <col min="15880" max="15881" width="7.5" style="8" customWidth="1"/>
    <col min="15882" max="15884" width="11.125" style="8" customWidth="1"/>
    <col min="15885" max="15887" width="7.5" style="8" customWidth="1"/>
    <col min="15888" max="16126" width="10.625" style="8"/>
    <col min="16127" max="16127" width="4.375" style="8" customWidth="1"/>
    <col min="16128" max="16128" width="3.125" style="8" customWidth="1"/>
    <col min="16129" max="16129" width="4.75" style="8" customWidth="1"/>
    <col min="16130" max="16132" width="10.25" style="8" customWidth="1"/>
    <col min="16133" max="16135" width="11.125" style="8" customWidth="1"/>
    <col min="16136" max="16137" width="7.5" style="8" customWidth="1"/>
    <col min="16138" max="16140" width="11.125" style="8" customWidth="1"/>
    <col min="16141" max="16143" width="7.5" style="8" customWidth="1"/>
    <col min="16144" max="16384" width="10.625" style="8"/>
  </cols>
  <sheetData>
    <row r="1" spans="1:15" ht="23.25" customHeight="1">
      <c r="A1" s="204" t="s">
        <v>44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55" customFormat="1" ht="11.25" customHeight="1">
      <c r="A2" s="55" t="s">
        <v>67</v>
      </c>
      <c r="C2" s="58"/>
      <c r="H2" s="61"/>
      <c r="I2" s="61"/>
      <c r="J2" s="61"/>
      <c r="K2" s="61"/>
      <c r="L2" s="61"/>
      <c r="M2" s="61"/>
      <c r="N2" s="61"/>
      <c r="O2" s="61"/>
    </row>
    <row r="3" spans="1:15" s="55" customFormat="1" ht="19.5" customHeight="1">
      <c r="A3" s="57"/>
      <c r="B3" s="57"/>
      <c r="C3" s="5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8" t="s">
        <v>79</v>
      </c>
    </row>
    <row r="4" spans="1:15" s="15" customFormat="1" ht="21" customHeight="1">
      <c r="A4" s="217" t="s">
        <v>86</v>
      </c>
      <c r="B4" s="217"/>
      <c r="C4" s="214"/>
      <c r="D4" s="257" t="s">
        <v>178</v>
      </c>
      <c r="E4" s="258"/>
      <c r="F4" s="259"/>
      <c r="G4" s="257" t="s">
        <v>179</v>
      </c>
      <c r="H4" s="258"/>
      <c r="I4" s="259"/>
      <c r="J4" s="257" t="s">
        <v>180</v>
      </c>
      <c r="K4" s="258"/>
      <c r="L4" s="258"/>
      <c r="M4" s="258"/>
      <c r="N4" s="258"/>
      <c r="O4" s="258"/>
    </row>
    <row r="5" spans="1:15" s="15" customFormat="1" ht="33" customHeight="1">
      <c r="A5" s="256"/>
      <c r="B5" s="256"/>
      <c r="C5" s="221"/>
      <c r="D5" s="189" t="s">
        <v>181</v>
      </c>
      <c r="E5" s="189" t="s">
        <v>182</v>
      </c>
      <c r="F5" s="189" t="s">
        <v>183</v>
      </c>
      <c r="G5" s="190" t="s">
        <v>68</v>
      </c>
      <c r="H5" s="191" t="s">
        <v>70</v>
      </c>
      <c r="I5" s="195" t="s">
        <v>71</v>
      </c>
      <c r="J5" s="192" t="s">
        <v>40</v>
      </c>
      <c r="K5" s="193" t="s">
        <v>74</v>
      </c>
      <c r="L5" s="194" t="s">
        <v>45</v>
      </c>
      <c r="M5" s="260" t="s">
        <v>184</v>
      </c>
      <c r="N5" s="261"/>
      <c r="O5" s="261"/>
    </row>
    <row r="6" spans="1:15" s="15" customFormat="1" ht="17.25" customHeight="1">
      <c r="A6" s="218"/>
      <c r="B6" s="218"/>
      <c r="C6" s="216"/>
      <c r="D6" s="196" t="s">
        <v>185</v>
      </c>
      <c r="E6" s="197" t="s">
        <v>186</v>
      </c>
      <c r="F6" s="198" t="s">
        <v>185</v>
      </c>
      <c r="G6" s="196" t="s">
        <v>69</v>
      </c>
      <c r="H6" s="196" t="s">
        <v>56</v>
      </c>
      <c r="I6" s="199" t="s">
        <v>72</v>
      </c>
      <c r="J6" s="196" t="s">
        <v>73</v>
      </c>
      <c r="K6" s="197" t="s">
        <v>75</v>
      </c>
      <c r="L6" s="197" t="s">
        <v>76</v>
      </c>
      <c r="M6" s="196" t="s">
        <v>77</v>
      </c>
      <c r="N6" s="197" t="s">
        <v>78</v>
      </c>
      <c r="O6" s="200" t="s">
        <v>80</v>
      </c>
    </row>
    <row r="7" spans="1:15" s="55" customFormat="1" ht="27.75" customHeight="1">
      <c r="A7" s="65" t="s">
        <v>196</v>
      </c>
      <c r="B7" s="64" t="s">
        <v>114</v>
      </c>
      <c r="C7" s="85" t="s">
        <v>197</v>
      </c>
      <c r="D7" s="60">
        <v>13999</v>
      </c>
      <c r="E7" s="60">
        <v>339.5</v>
      </c>
      <c r="F7" s="11">
        <v>165.6</v>
      </c>
      <c r="G7" s="60">
        <v>1672</v>
      </c>
      <c r="H7" s="60">
        <v>766</v>
      </c>
      <c r="I7" s="62">
        <v>45.8</v>
      </c>
      <c r="J7" s="60">
        <v>27336</v>
      </c>
      <c r="K7" s="60">
        <v>4253</v>
      </c>
      <c r="L7" s="60">
        <v>2467</v>
      </c>
      <c r="M7" s="62">
        <v>9.02</v>
      </c>
      <c r="N7" s="62">
        <v>58</v>
      </c>
      <c r="O7" s="62">
        <v>15.55</v>
      </c>
    </row>
    <row r="8" spans="1:15" s="55" customFormat="1" ht="27.75" customHeight="1">
      <c r="A8" s="65"/>
      <c r="B8" s="64" t="s">
        <v>115</v>
      </c>
      <c r="C8" s="85"/>
      <c r="D8" s="59">
        <v>13999</v>
      </c>
      <c r="E8" s="60">
        <v>340</v>
      </c>
      <c r="F8" s="11">
        <v>173</v>
      </c>
      <c r="G8" s="60">
        <v>1761</v>
      </c>
      <c r="H8" s="60">
        <v>789</v>
      </c>
      <c r="I8" s="62">
        <v>44.8</v>
      </c>
      <c r="J8" s="60">
        <v>26881</v>
      </c>
      <c r="K8" s="60">
        <v>4628</v>
      </c>
      <c r="L8" s="60">
        <v>2579</v>
      </c>
      <c r="M8" s="62">
        <v>9.5</v>
      </c>
      <c r="N8" s="62">
        <v>55.7</v>
      </c>
      <c r="O8" s="62">
        <v>17.2</v>
      </c>
    </row>
    <row r="9" spans="1:15" s="55" customFormat="1" ht="27.75" customHeight="1">
      <c r="A9" s="65"/>
      <c r="B9" s="64" t="s">
        <v>104</v>
      </c>
      <c r="C9" s="85"/>
      <c r="D9" s="59">
        <v>13999</v>
      </c>
      <c r="E9" s="60">
        <v>340</v>
      </c>
      <c r="F9" s="11">
        <v>180</v>
      </c>
      <c r="G9" s="60">
        <v>1816</v>
      </c>
      <c r="H9" s="60">
        <v>829</v>
      </c>
      <c r="I9" s="62">
        <v>45.6</v>
      </c>
      <c r="J9" s="60">
        <v>26561</v>
      </c>
      <c r="K9" s="60">
        <v>4888</v>
      </c>
      <c r="L9" s="60">
        <v>2721</v>
      </c>
      <c r="M9" s="62">
        <v>10.199999999999999</v>
      </c>
      <c r="N9" s="62">
        <v>55.7</v>
      </c>
      <c r="O9" s="62">
        <v>18.399999999999999</v>
      </c>
    </row>
    <row r="10" spans="1:15" s="55" customFormat="1" ht="27.75" customHeight="1">
      <c r="A10" s="65"/>
      <c r="B10" s="64" t="s">
        <v>116</v>
      </c>
      <c r="C10" s="85"/>
      <c r="D10" s="59">
        <v>13999</v>
      </c>
      <c r="E10" s="60">
        <v>340</v>
      </c>
      <c r="F10" s="11">
        <v>190</v>
      </c>
      <c r="G10" s="60">
        <v>1957</v>
      </c>
      <c r="H10" s="60">
        <v>929</v>
      </c>
      <c r="I10" s="62">
        <f>H10/G10*100</f>
        <v>47.470618293306082</v>
      </c>
      <c r="J10" s="60">
        <v>26383</v>
      </c>
      <c r="K10" s="60">
        <v>4788</v>
      </c>
      <c r="L10" s="60">
        <v>2935</v>
      </c>
      <c r="M10" s="62">
        <f>L10/J10*100</f>
        <v>11.124587802751771</v>
      </c>
      <c r="N10" s="62">
        <f>L10/K10*100</f>
        <v>61.299081035923145</v>
      </c>
      <c r="O10" s="62">
        <f>K10/J10*100</f>
        <v>18.148049880604937</v>
      </c>
    </row>
    <row r="11" spans="1:15" s="45" customFormat="1" ht="27.75" customHeight="1">
      <c r="A11" s="201"/>
      <c r="B11" s="131" t="s">
        <v>188</v>
      </c>
      <c r="C11" s="306"/>
      <c r="D11" s="332">
        <v>13999</v>
      </c>
      <c r="E11" s="333">
        <v>340</v>
      </c>
      <c r="F11" s="132">
        <v>200</v>
      </c>
      <c r="G11" s="333">
        <v>2108</v>
      </c>
      <c r="H11" s="333">
        <v>1055</v>
      </c>
      <c r="I11" s="334">
        <v>56.3</v>
      </c>
      <c r="J11" s="333">
        <v>25910</v>
      </c>
      <c r="K11" s="333">
        <v>5102</v>
      </c>
      <c r="L11" s="333">
        <v>3279</v>
      </c>
      <c r="M11" s="334">
        <v>12.7</v>
      </c>
      <c r="N11" s="334">
        <v>64.3</v>
      </c>
      <c r="O11" s="334">
        <v>19.7</v>
      </c>
    </row>
    <row r="12" spans="1:15">
      <c r="A12" s="255"/>
      <c r="B12" s="255"/>
      <c r="C12" s="255"/>
      <c r="D12" s="255"/>
      <c r="E12" s="255"/>
      <c r="F12" s="255"/>
      <c r="G12" s="202"/>
      <c r="H12" s="202"/>
      <c r="I12" s="202"/>
      <c r="J12" s="202"/>
      <c r="K12" s="331"/>
      <c r="L12" s="202"/>
      <c r="M12" s="202"/>
      <c r="N12" s="202"/>
      <c r="O12" s="203" t="s">
        <v>81</v>
      </c>
    </row>
  </sheetData>
  <mergeCells count="7">
    <mergeCell ref="A12:F12"/>
    <mergeCell ref="A4:C6"/>
    <mergeCell ref="A1:O1"/>
    <mergeCell ref="D4:F4"/>
    <mergeCell ref="G4:I4"/>
    <mergeCell ref="J4:O4"/>
    <mergeCell ref="M5:O5"/>
  </mergeCells>
  <phoneticPr fontId="7"/>
  <printOptions horizontalCentered="1"/>
  <pageMargins left="0.78740157480314965" right="0.78740157480314965" top="0.78740157480314965" bottom="0.8661417322834648" header="0.51181102362204722" footer="0.51181102362204722"/>
  <pageSetup paperSize="9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"/>
  <sheetViews>
    <sheetView showGridLines="0" zoomScaleSheetLayoutView="100" workbookViewId="0">
      <selection activeCell="G11" sqref="G11"/>
    </sheetView>
  </sheetViews>
  <sheetFormatPr defaultColWidth="10.625" defaultRowHeight="14.25"/>
  <cols>
    <col min="1" max="6" width="13.875" style="8" customWidth="1"/>
    <col min="7" max="255" width="10.625" style="8"/>
    <col min="256" max="256" width="11.25" style="8" customWidth="1"/>
    <col min="257" max="262" width="11.125" style="8" customWidth="1"/>
    <col min="263" max="511" width="10.625" style="8"/>
    <col min="512" max="512" width="11.25" style="8" customWidth="1"/>
    <col min="513" max="518" width="11.125" style="8" customWidth="1"/>
    <col min="519" max="767" width="10.625" style="8"/>
    <col min="768" max="768" width="11.25" style="8" customWidth="1"/>
    <col min="769" max="774" width="11.125" style="8" customWidth="1"/>
    <col min="775" max="1023" width="10.625" style="8"/>
    <col min="1024" max="1024" width="11.25" style="8" customWidth="1"/>
    <col min="1025" max="1030" width="11.125" style="8" customWidth="1"/>
    <col min="1031" max="1279" width="10.625" style="8"/>
    <col min="1280" max="1280" width="11.25" style="8" customWidth="1"/>
    <col min="1281" max="1286" width="11.125" style="8" customWidth="1"/>
    <col min="1287" max="1535" width="10.625" style="8"/>
    <col min="1536" max="1536" width="11.25" style="8" customWidth="1"/>
    <col min="1537" max="1542" width="11.125" style="8" customWidth="1"/>
    <col min="1543" max="1791" width="10.625" style="8"/>
    <col min="1792" max="1792" width="11.25" style="8" customWidth="1"/>
    <col min="1793" max="1798" width="11.125" style="8" customWidth="1"/>
    <col min="1799" max="2047" width="10.625" style="8"/>
    <col min="2048" max="2048" width="11.25" style="8" customWidth="1"/>
    <col min="2049" max="2054" width="11.125" style="8" customWidth="1"/>
    <col min="2055" max="2303" width="10.625" style="8"/>
    <col min="2304" max="2304" width="11.25" style="8" customWidth="1"/>
    <col min="2305" max="2310" width="11.125" style="8" customWidth="1"/>
    <col min="2311" max="2559" width="10.625" style="8"/>
    <col min="2560" max="2560" width="11.25" style="8" customWidth="1"/>
    <col min="2561" max="2566" width="11.125" style="8" customWidth="1"/>
    <col min="2567" max="2815" width="10.625" style="8"/>
    <col min="2816" max="2816" width="11.25" style="8" customWidth="1"/>
    <col min="2817" max="2822" width="11.125" style="8" customWidth="1"/>
    <col min="2823" max="3071" width="10.625" style="8"/>
    <col min="3072" max="3072" width="11.25" style="8" customWidth="1"/>
    <col min="3073" max="3078" width="11.125" style="8" customWidth="1"/>
    <col min="3079" max="3327" width="10.625" style="8"/>
    <col min="3328" max="3328" width="11.25" style="8" customWidth="1"/>
    <col min="3329" max="3334" width="11.125" style="8" customWidth="1"/>
    <col min="3335" max="3583" width="10.625" style="8"/>
    <col min="3584" max="3584" width="11.25" style="8" customWidth="1"/>
    <col min="3585" max="3590" width="11.125" style="8" customWidth="1"/>
    <col min="3591" max="3839" width="10.625" style="8"/>
    <col min="3840" max="3840" width="11.25" style="8" customWidth="1"/>
    <col min="3841" max="3846" width="11.125" style="8" customWidth="1"/>
    <col min="3847" max="4095" width="10.625" style="8"/>
    <col min="4096" max="4096" width="11.25" style="8" customWidth="1"/>
    <col min="4097" max="4102" width="11.125" style="8" customWidth="1"/>
    <col min="4103" max="4351" width="10.625" style="8"/>
    <col min="4352" max="4352" width="11.25" style="8" customWidth="1"/>
    <col min="4353" max="4358" width="11.125" style="8" customWidth="1"/>
    <col min="4359" max="4607" width="10.625" style="8"/>
    <col min="4608" max="4608" width="11.25" style="8" customWidth="1"/>
    <col min="4609" max="4614" width="11.125" style="8" customWidth="1"/>
    <col min="4615" max="4863" width="10.625" style="8"/>
    <col min="4864" max="4864" width="11.25" style="8" customWidth="1"/>
    <col min="4865" max="4870" width="11.125" style="8" customWidth="1"/>
    <col min="4871" max="5119" width="10.625" style="8"/>
    <col min="5120" max="5120" width="11.25" style="8" customWidth="1"/>
    <col min="5121" max="5126" width="11.125" style="8" customWidth="1"/>
    <col min="5127" max="5375" width="10.625" style="8"/>
    <col min="5376" max="5376" width="11.25" style="8" customWidth="1"/>
    <col min="5377" max="5382" width="11.125" style="8" customWidth="1"/>
    <col min="5383" max="5631" width="10.625" style="8"/>
    <col min="5632" max="5632" width="11.25" style="8" customWidth="1"/>
    <col min="5633" max="5638" width="11.125" style="8" customWidth="1"/>
    <col min="5639" max="5887" width="10.625" style="8"/>
    <col min="5888" max="5888" width="11.25" style="8" customWidth="1"/>
    <col min="5889" max="5894" width="11.125" style="8" customWidth="1"/>
    <col min="5895" max="6143" width="10.625" style="8"/>
    <col min="6144" max="6144" width="11.25" style="8" customWidth="1"/>
    <col min="6145" max="6150" width="11.125" style="8" customWidth="1"/>
    <col min="6151" max="6399" width="10.625" style="8"/>
    <col min="6400" max="6400" width="11.25" style="8" customWidth="1"/>
    <col min="6401" max="6406" width="11.125" style="8" customWidth="1"/>
    <col min="6407" max="6655" width="10.625" style="8"/>
    <col min="6656" max="6656" width="11.25" style="8" customWidth="1"/>
    <col min="6657" max="6662" width="11.125" style="8" customWidth="1"/>
    <col min="6663" max="6911" width="10.625" style="8"/>
    <col min="6912" max="6912" width="11.25" style="8" customWidth="1"/>
    <col min="6913" max="6918" width="11.125" style="8" customWidth="1"/>
    <col min="6919" max="7167" width="10.625" style="8"/>
    <col min="7168" max="7168" width="11.25" style="8" customWidth="1"/>
    <col min="7169" max="7174" width="11.125" style="8" customWidth="1"/>
    <col min="7175" max="7423" width="10.625" style="8"/>
    <col min="7424" max="7424" width="11.25" style="8" customWidth="1"/>
    <col min="7425" max="7430" width="11.125" style="8" customWidth="1"/>
    <col min="7431" max="7679" width="10.625" style="8"/>
    <col min="7680" max="7680" width="11.25" style="8" customWidth="1"/>
    <col min="7681" max="7686" width="11.125" style="8" customWidth="1"/>
    <col min="7687" max="7935" width="10.625" style="8"/>
    <col min="7936" max="7936" width="11.25" style="8" customWidth="1"/>
    <col min="7937" max="7942" width="11.125" style="8" customWidth="1"/>
    <col min="7943" max="8191" width="10.625" style="8"/>
    <col min="8192" max="8192" width="11.25" style="8" customWidth="1"/>
    <col min="8193" max="8198" width="11.125" style="8" customWidth="1"/>
    <col min="8199" max="8447" width="10.625" style="8"/>
    <col min="8448" max="8448" width="11.25" style="8" customWidth="1"/>
    <col min="8449" max="8454" width="11.125" style="8" customWidth="1"/>
    <col min="8455" max="8703" width="10.625" style="8"/>
    <col min="8704" max="8704" width="11.25" style="8" customWidth="1"/>
    <col min="8705" max="8710" width="11.125" style="8" customWidth="1"/>
    <col min="8711" max="8959" width="10.625" style="8"/>
    <col min="8960" max="8960" width="11.25" style="8" customWidth="1"/>
    <col min="8961" max="8966" width="11.125" style="8" customWidth="1"/>
    <col min="8967" max="9215" width="10.625" style="8"/>
    <col min="9216" max="9216" width="11.25" style="8" customWidth="1"/>
    <col min="9217" max="9222" width="11.125" style="8" customWidth="1"/>
    <col min="9223" max="9471" width="10.625" style="8"/>
    <col min="9472" max="9472" width="11.25" style="8" customWidth="1"/>
    <col min="9473" max="9478" width="11.125" style="8" customWidth="1"/>
    <col min="9479" max="9727" width="10.625" style="8"/>
    <col min="9728" max="9728" width="11.25" style="8" customWidth="1"/>
    <col min="9729" max="9734" width="11.125" style="8" customWidth="1"/>
    <col min="9735" max="9983" width="10.625" style="8"/>
    <col min="9984" max="9984" width="11.25" style="8" customWidth="1"/>
    <col min="9985" max="9990" width="11.125" style="8" customWidth="1"/>
    <col min="9991" max="10239" width="10.625" style="8"/>
    <col min="10240" max="10240" width="11.25" style="8" customWidth="1"/>
    <col min="10241" max="10246" width="11.125" style="8" customWidth="1"/>
    <col min="10247" max="10495" width="10.625" style="8"/>
    <col min="10496" max="10496" width="11.25" style="8" customWidth="1"/>
    <col min="10497" max="10502" width="11.125" style="8" customWidth="1"/>
    <col min="10503" max="10751" width="10.625" style="8"/>
    <col min="10752" max="10752" width="11.25" style="8" customWidth="1"/>
    <col min="10753" max="10758" width="11.125" style="8" customWidth="1"/>
    <col min="10759" max="11007" width="10.625" style="8"/>
    <col min="11008" max="11008" width="11.25" style="8" customWidth="1"/>
    <col min="11009" max="11014" width="11.125" style="8" customWidth="1"/>
    <col min="11015" max="11263" width="10.625" style="8"/>
    <col min="11264" max="11264" width="11.25" style="8" customWidth="1"/>
    <col min="11265" max="11270" width="11.125" style="8" customWidth="1"/>
    <col min="11271" max="11519" width="10.625" style="8"/>
    <col min="11520" max="11520" width="11.25" style="8" customWidth="1"/>
    <col min="11521" max="11526" width="11.125" style="8" customWidth="1"/>
    <col min="11527" max="11775" width="10.625" style="8"/>
    <col min="11776" max="11776" width="11.25" style="8" customWidth="1"/>
    <col min="11777" max="11782" width="11.125" style="8" customWidth="1"/>
    <col min="11783" max="12031" width="10.625" style="8"/>
    <col min="12032" max="12032" width="11.25" style="8" customWidth="1"/>
    <col min="12033" max="12038" width="11.125" style="8" customWidth="1"/>
    <col min="12039" max="12287" width="10.625" style="8"/>
    <col min="12288" max="12288" width="11.25" style="8" customWidth="1"/>
    <col min="12289" max="12294" width="11.125" style="8" customWidth="1"/>
    <col min="12295" max="12543" width="10.625" style="8"/>
    <col min="12544" max="12544" width="11.25" style="8" customWidth="1"/>
    <col min="12545" max="12550" width="11.125" style="8" customWidth="1"/>
    <col min="12551" max="12799" width="10.625" style="8"/>
    <col min="12800" max="12800" width="11.25" style="8" customWidth="1"/>
    <col min="12801" max="12806" width="11.125" style="8" customWidth="1"/>
    <col min="12807" max="13055" width="10.625" style="8"/>
    <col min="13056" max="13056" width="11.25" style="8" customWidth="1"/>
    <col min="13057" max="13062" width="11.125" style="8" customWidth="1"/>
    <col min="13063" max="13311" width="10.625" style="8"/>
    <col min="13312" max="13312" width="11.25" style="8" customWidth="1"/>
    <col min="13313" max="13318" width="11.125" style="8" customWidth="1"/>
    <col min="13319" max="13567" width="10.625" style="8"/>
    <col min="13568" max="13568" width="11.25" style="8" customWidth="1"/>
    <col min="13569" max="13574" width="11.125" style="8" customWidth="1"/>
    <col min="13575" max="13823" width="10.625" style="8"/>
    <col min="13824" max="13824" width="11.25" style="8" customWidth="1"/>
    <col min="13825" max="13830" width="11.125" style="8" customWidth="1"/>
    <col min="13831" max="14079" width="10.625" style="8"/>
    <col min="14080" max="14080" width="11.25" style="8" customWidth="1"/>
    <col min="14081" max="14086" width="11.125" style="8" customWidth="1"/>
    <col min="14087" max="14335" width="10.625" style="8"/>
    <col min="14336" max="14336" width="11.25" style="8" customWidth="1"/>
    <col min="14337" max="14342" width="11.125" style="8" customWidth="1"/>
    <col min="14343" max="14591" width="10.625" style="8"/>
    <col min="14592" max="14592" width="11.25" style="8" customWidth="1"/>
    <col min="14593" max="14598" width="11.125" style="8" customWidth="1"/>
    <col min="14599" max="14847" width="10.625" style="8"/>
    <col min="14848" max="14848" width="11.25" style="8" customWidth="1"/>
    <col min="14849" max="14854" width="11.125" style="8" customWidth="1"/>
    <col min="14855" max="15103" width="10.625" style="8"/>
    <col min="15104" max="15104" width="11.25" style="8" customWidth="1"/>
    <col min="15105" max="15110" width="11.125" style="8" customWidth="1"/>
    <col min="15111" max="15359" width="10.625" style="8"/>
    <col min="15360" max="15360" width="11.25" style="8" customWidth="1"/>
    <col min="15361" max="15366" width="11.125" style="8" customWidth="1"/>
    <col min="15367" max="15615" width="10.625" style="8"/>
    <col min="15616" max="15616" width="11.25" style="8" customWidth="1"/>
    <col min="15617" max="15622" width="11.125" style="8" customWidth="1"/>
    <col min="15623" max="15871" width="10.625" style="8"/>
    <col min="15872" max="15872" width="11.25" style="8" customWidth="1"/>
    <col min="15873" max="15878" width="11.125" style="8" customWidth="1"/>
    <col min="15879" max="16127" width="10.625" style="8"/>
    <col min="16128" max="16128" width="11.25" style="8" customWidth="1"/>
    <col min="16129" max="16134" width="11.125" style="8" customWidth="1"/>
    <col min="16135" max="16384" width="10.625" style="8"/>
  </cols>
  <sheetData>
    <row r="1" spans="1:6" ht="27.75" customHeight="1">
      <c r="A1" s="204" t="s">
        <v>29</v>
      </c>
      <c r="B1" s="204"/>
      <c r="C1" s="204"/>
      <c r="D1" s="204"/>
      <c r="E1" s="204"/>
      <c r="F1" s="204"/>
    </row>
    <row r="2" spans="1:6" s="15" customFormat="1" ht="18" customHeight="1" thickBot="1">
      <c r="A2" s="7"/>
      <c r="B2" s="7"/>
      <c r="C2" s="10"/>
      <c r="D2" s="7"/>
      <c r="E2" s="21"/>
      <c r="F2" s="12"/>
    </row>
    <row r="3" spans="1:6" s="16" customFormat="1" ht="27" customHeight="1" thickTop="1" thickBot="1">
      <c r="A3" s="109"/>
      <c r="B3" s="109"/>
      <c r="C3" s="110"/>
      <c r="D3" s="109"/>
      <c r="E3" s="212" t="s">
        <v>117</v>
      </c>
      <c r="F3" s="212"/>
    </row>
    <row r="4" spans="1:6" s="15" customFormat="1" ht="24.75" customHeight="1" thickTop="1">
      <c r="A4" s="111" t="s">
        <v>86</v>
      </c>
      <c r="B4" s="112" t="s">
        <v>34</v>
      </c>
      <c r="C4" s="113" t="s">
        <v>46</v>
      </c>
      <c r="D4" s="113" t="s">
        <v>118</v>
      </c>
      <c r="E4" s="113" t="s">
        <v>47</v>
      </c>
      <c r="F4" s="111" t="s">
        <v>48</v>
      </c>
    </row>
    <row r="5" spans="1:6" s="17" customFormat="1" ht="24.75" customHeight="1">
      <c r="A5" s="63" t="s">
        <v>187</v>
      </c>
      <c r="B5" s="19">
        <v>144</v>
      </c>
      <c r="C5" s="20">
        <v>500</v>
      </c>
      <c r="D5" s="20">
        <v>116</v>
      </c>
      <c r="E5" s="20">
        <v>384</v>
      </c>
      <c r="F5" s="86">
        <v>3.47</v>
      </c>
    </row>
    <row r="6" spans="1:6" s="17" customFormat="1" ht="24.75" customHeight="1">
      <c r="A6" s="64" t="s">
        <v>115</v>
      </c>
      <c r="B6" s="87">
        <v>147</v>
      </c>
      <c r="C6" s="88">
        <v>667</v>
      </c>
      <c r="D6" s="88">
        <v>92</v>
      </c>
      <c r="E6" s="88">
        <v>575</v>
      </c>
      <c r="F6" s="89">
        <v>4.5</v>
      </c>
    </row>
    <row r="7" spans="1:6" s="17" customFormat="1" ht="24.75" customHeight="1">
      <c r="A7" s="64" t="s">
        <v>104</v>
      </c>
      <c r="B7" s="87">
        <v>145</v>
      </c>
      <c r="C7" s="88">
        <v>730</v>
      </c>
      <c r="D7" s="88">
        <v>135</v>
      </c>
      <c r="E7" s="88">
        <v>595</v>
      </c>
      <c r="F7" s="89">
        <v>5</v>
      </c>
    </row>
    <row r="8" spans="1:6" s="17" customFormat="1" ht="24.75" customHeight="1">
      <c r="A8" s="64" t="s">
        <v>116</v>
      </c>
      <c r="B8" s="87">
        <v>148</v>
      </c>
      <c r="C8" s="88">
        <v>1571</v>
      </c>
      <c r="D8" s="88">
        <v>373</v>
      </c>
      <c r="E8" s="88">
        <v>1198</v>
      </c>
      <c r="F8" s="89">
        <v>10.6</v>
      </c>
    </row>
    <row r="9" spans="1:6" s="18" customFormat="1" ht="24.75" customHeight="1">
      <c r="A9" s="131" t="s">
        <v>188</v>
      </c>
      <c r="B9" s="262">
        <v>149</v>
      </c>
      <c r="C9" s="263">
        <v>1449</v>
      </c>
      <c r="D9" s="263">
        <v>487</v>
      </c>
      <c r="E9" s="263">
        <v>962</v>
      </c>
      <c r="F9" s="264">
        <v>9.7200000000000006</v>
      </c>
    </row>
    <row r="10" spans="1:6" s="15" customFormat="1" ht="15" customHeight="1">
      <c r="A10" s="107" t="s">
        <v>119</v>
      </c>
      <c r="B10" s="114"/>
      <c r="C10" s="107"/>
      <c r="D10" s="107"/>
      <c r="E10" s="107"/>
      <c r="F10" s="115"/>
    </row>
    <row r="11" spans="1:6">
      <c r="A11" s="107"/>
      <c r="B11" s="107"/>
      <c r="C11" s="107"/>
      <c r="D11" s="107"/>
      <c r="E11" s="107"/>
      <c r="F11" s="115" t="s">
        <v>189</v>
      </c>
    </row>
  </sheetData>
  <mergeCells count="2">
    <mergeCell ref="A1:F1"/>
    <mergeCell ref="E3:F3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"/>
  <sheetViews>
    <sheetView showGridLines="0" zoomScale="85" zoomScaleNormal="85" zoomScaleSheetLayoutView="85" workbookViewId="0">
      <selection activeCell="Q18" sqref="Q18"/>
    </sheetView>
  </sheetViews>
  <sheetFormatPr defaultColWidth="10.625" defaultRowHeight="13.5"/>
  <cols>
    <col min="1" max="1" width="5.125" style="22" customWidth="1"/>
    <col min="2" max="2" width="3.875" style="22" customWidth="1"/>
    <col min="3" max="3" width="4" style="22" customWidth="1"/>
    <col min="4" max="20" width="8.75" style="22" customWidth="1"/>
    <col min="21" max="256" width="10.625" style="22"/>
    <col min="257" max="257" width="4.75" style="22" customWidth="1"/>
    <col min="258" max="259" width="3.125" style="22" customWidth="1"/>
    <col min="260" max="274" width="4.75" style="22" customWidth="1"/>
    <col min="275" max="275" width="5" style="22" customWidth="1"/>
    <col min="276" max="276" width="5.25" style="22" customWidth="1"/>
    <col min="277" max="512" width="10.625" style="22"/>
    <col min="513" max="513" width="4.75" style="22" customWidth="1"/>
    <col min="514" max="515" width="3.125" style="22" customWidth="1"/>
    <col min="516" max="530" width="4.75" style="22" customWidth="1"/>
    <col min="531" max="531" width="5" style="22" customWidth="1"/>
    <col min="532" max="532" width="5.25" style="22" customWidth="1"/>
    <col min="533" max="768" width="10.625" style="22"/>
    <col min="769" max="769" width="4.75" style="22" customWidth="1"/>
    <col min="770" max="771" width="3.125" style="22" customWidth="1"/>
    <col min="772" max="786" width="4.75" style="22" customWidth="1"/>
    <col min="787" max="787" width="5" style="22" customWidth="1"/>
    <col min="788" max="788" width="5.25" style="22" customWidth="1"/>
    <col min="789" max="1024" width="10.625" style="22"/>
    <col min="1025" max="1025" width="4.75" style="22" customWidth="1"/>
    <col min="1026" max="1027" width="3.125" style="22" customWidth="1"/>
    <col min="1028" max="1042" width="4.75" style="22" customWidth="1"/>
    <col min="1043" max="1043" width="5" style="22" customWidth="1"/>
    <col min="1044" max="1044" width="5.25" style="22" customWidth="1"/>
    <col min="1045" max="1280" width="10.625" style="22"/>
    <col min="1281" max="1281" width="4.75" style="22" customWidth="1"/>
    <col min="1282" max="1283" width="3.125" style="22" customWidth="1"/>
    <col min="1284" max="1298" width="4.75" style="22" customWidth="1"/>
    <col min="1299" max="1299" width="5" style="22" customWidth="1"/>
    <col min="1300" max="1300" width="5.25" style="22" customWidth="1"/>
    <col min="1301" max="1536" width="10.625" style="22"/>
    <col min="1537" max="1537" width="4.75" style="22" customWidth="1"/>
    <col min="1538" max="1539" width="3.125" style="22" customWidth="1"/>
    <col min="1540" max="1554" width="4.75" style="22" customWidth="1"/>
    <col min="1555" max="1555" width="5" style="22" customWidth="1"/>
    <col min="1556" max="1556" width="5.25" style="22" customWidth="1"/>
    <col min="1557" max="1792" width="10.625" style="22"/>
    <col min="1793" max="1793" width="4.75" style="22" customWidth="1"/>
    <col min="1794" max="1795" width="3.125" style="22" customWidth="1"/>
    <col min="1796" max="1810" width="4.75" style="22" customWidth="1"/>
    <col min="1811" max="1811" width="5" style="22" customWidth="1"/>
    <col min="1812" max="1812" width="5.25" style="22" customWidth="1"/>
    <col min="1813" max="2048" width="10.625" style="22"/>
    <col min="2049" max="2049" width="4.75" style="22" customWidth="1"/>
    <col min="2050" max="2051" width="3.125" style="22" customWidth="1"/>
    <col min="2052" max="2066" width="4.75" style="22" customWidth="1"/>
    <col min="2067" max="2067" width="5" style="22" customWidth="1"/>
    <col min="2068" max="2068" width="5.25" style="22" customWidth="1"/>
    <col min="2069" max="2304" width="10.625" style="22"/>
    <col min="2305" max="2305" width="4.75" style="22" customWidth="1"/>
    <col min="2306" max="2307" width="3.125" style="22" customWidth="1"/>
    <col min="2308" max="2322" width="4.75" style="22" customWidth="1"/>
    <col min="2323" max="2323" width="5" style="22" customWidth="1"/>
    <col min="2324" max="2324" width="5.25" style="22" customWidth="1"/>
    <col min="2325" max="2560" width="10.625" style="22"/>
    <col min="2561" max="2561" width="4.75" style="22" customWidth="1"/>
    <col min="2562" max="2563" width="3.125" style="22" customWidth="1"/>
    <col min="2564" max="2578" width="4.75" style="22" customWidth="1"/>
    <col min="2579" max="2579" width="5" style="22" customWidth="1"/>
    <col min="2580" max="2580" width="5.25" style="22" customWidth="1"/>
    <col min="2581" max="2816" width="10.625" style="22"/>
    <col min="2817" max="2817" width="4.75" style="22" customWidth="1"/>
    <col min="2818" max="2819" width="3.125" style="22" customWidth="1"/>
    <col min="2820" max="2834" width="4.75" style="22" customWidth="1"/>
    <col min="2835" max="2835" width="5" style="22" customWidth="1"/>
    <col min="2836" max="2836" width="5.25" style="22" customWidth="1"/>
    <col min="2837" max="3072" width="10.625" style="22"/>
    <col min="3073" max="3073" width="4.75" style="22" customWidth="1"/>
    <col min="3074" max="3075" width="3.125" style="22" customWidth="1"/>
    <col min="3076" max="3090" width="4.75" style="22" customWidth="1"/>
    <col min="3091" max="3091" width="5" style="22" customWidth="1"/>
    <col min="3092" max="3092" width="5.25" style="22" customWidth="1"/>
    <col min="3093" max="3328" width="10.625" style="22"/>
    <col min="3329" max="3329" width="4.75" style="22" customWidth="1"/>
    <col min="3330" max="3331" width="3.125" style="22" customWidth="1"/>
    <col min="3332" max="3346" width="4.75" style="22" customWidth="1"/>
    <col min="3347" max="3347" width="5" style="22" customWidth="1"/>
    <col min="3348" max="3348" width="5.25" style="22" customWidth="1"/>
    <col min="3349" max="3584" width="10.625" style="22"/>
    <col min="3585" max="3585" width="4.75" style="22" customWidth="1"/>
    <col min="3586" max="3587" width="3.125" style="22" customWidth="1"/>
    <col min="3588" max="3602" width="4.75" style="22" customWidth="1"/>
    <col min="3603" max="3603" width="5" style="22" customWidth="1"/>
    <col min="3604" max="3604" width="5.25" style="22" customWidth="1"/>
    <col min="3605" max="3840" width="10.625" style="22"/>
    <col min="3841" max="3841" width="4.75" style="22" customWidth="1"/>
    <col min="3842" max="3843" width="3.125" style="22" customWidth="1"/>
    <col min="3844" max="3858" width="4.75" style="22" customWidth="1"/>
    <col min="3859" max="3859" width="5" style="22" customWidth="1"/>
    <col min="3860" max="3860" width="5.25" style="22" customWidth="1"/>
    <col min="3861" max="4096" width="10.625" style="22"/>
    <col min="4097" max="4097" width="4.75" style="22" customWidth="1"/>
    <col min="4098" max="4099" width="3.125" style="22" customWidth="1"/>
    <col min="4100" max="4114" width="4.75" style="22" customWidth="1"/>
    <col min="4115" max="4115" width="5" style="22" customWidth="1"/>
    <col min="4116" max="4116" width="5.25" style="22" customWidth="1"/>
    <col min="4117" max="4352" width="10.625" style="22"/>
    <col min="4353" max="4353" width="4.75" style="22" customWidth="1"/>
    <col min="4354" max="4355" width="3.125" style="22" customWidth="1"/>
    <col min="4356" max="4370" width="4.75" style="22" customWidth="1"/>
    <col min="4371" max="4371" width="5" style="22" customWidth="1"/>
    <col min="4372" max="4372" width="5.25" style="22" customWidth="1"/>
    <col min="4373" max="4608" width="10.625" style="22"/>
    <col min="4609" max="4609" width="4.75" style="22" customWidth="1"/>
    <col min="4610" max="4611" width="3.125" style="22" customWidth="1"/>
    <col min="4612" max="4626" width="4.75" style="22" customWidth="1"/>
    <col min="4627" max="4627" width="5" style="22" customWidth="1"/>
    <col min="4628" max="4628" width="5.25" style="22" customWidth="1"/>
    <col min="4629" max="4864" width="10.625" style="22"/>
    <col min="4865" max="4865" width="4.75" style="22" customWidth="1"/>
    <col min="4866" max="4867" width="3.125" style="22" customWidth="1"/>
    <col min="4868" max="4882" width="4.75" style="22" customWidth="1"/>
    <col min="4883" max="4883" width="5" style="22" customWidth="1"/>
    <col min="4884" max="4884" width="5.25" style="22" customWidth="1"/>
    <col min="4885" max="5120" width="10.625" style="22"/>
    <col min="5121" max="5121" width="4.75" style="22" customWidth="1"/>
    <col min="5122" max="5123" width="3.125" style="22" customWidth="1"/>
    <col min="5124" max="5138" width="4.75" style="22" customWidth="1"/>
    <col min="5139" max="5139" width="5" style="22" customWidth="1"/>
    <col min="5140" max="5140" width="5.25" style="22" customWidth="1"/>
    <col min="5141" max="5376" width="10.625" style="22"/>
    <col min="5377" max="5377" width="4.75" style="22" customWidth="1"/>
    <col min="5378" max="5379" width="3.125" style="22" customWidth="1"/>
    <col min="5380" max="5394" width="4.75" style="22" customWidth="1"/>
    <col min="5395" max="5395" width="5" style="22" customWidth="1"/>
    <col min="5396" max="5396" width="5.25" style="22" customWidth="1"/>
    <col min="5397" max="5632" width="10.625" style="22"/>
    <col min="5633" max="5633" width="4.75" style="22" customWidth="1"/>
    <col min="5634" max="5635" width="3.125" style="22" customWidth="1"/>
    <col min="5636" max="5650" width="4.75" style="22" customWidth="1"/>
    <col min="5651" max="5651" width="5" style="22" customWidth="1"/>
    <col min="5652" max="5652" width="5.25" style="22" customWidth="1"/>
    <col min="5653" max="5888" width="10.625" style="22"/>
    <col min="5889" max="5889" width="4.75" style="22" customWidth="1"/>
    <col min="5890" max="5891" width="3.125" style="22" customWidth="1"/>
    <col min="5892" max="5906" width="4.75" style="22" customWidth="1"/>
    <col min="5907" max="5907" width="5" style="22" customWidth="1"/>
    <col min="5908" max="5908" width="5.25" style="22" customWidth="1"/>
    <col min="5909" max="6144" width="10.625" style="22"/>
    <col min="6145" max="6145" width="4.75" style="22" customWidth="1"/>
    <col min="6146" max="6147" width="3.125" style="22" customWidth="1"/>
    <col min="6148" max="6162" width="4.75" style="22" customWidth="1"/>
    <col min="6163" max="6163" width="5" style="22" customWidth="1"/>
    <col min="6164" max="6164" width="5.25" style="22" customWidth="1"/>
    <col min="6165" max="6400" width="10.625" style="22"/>
    <col min="6401" max="6401" width="4.75" style="22" customWidth="1"/>
    <col min="6402" max="6403" width="3.125" style="22" customWidth="1"/>
    <col min="6404" max="6418" width="4.75" style="22" customWidth="1"/>
    <col min="6419" max="6419" width="5" style="22" customWidth="1"/>
    <col min="6420" max="6420" width="5.25" style="22" customWidth="1"/>
    <col min="6421" max="6656" width="10.625" style="22"/>
    <col min="6657" max="6657" width="4.75" style="22" customWidth="1"/>
    <col min="6658" max="6659" width="3.125" style="22" customWidth="1"/>
    <col min="6660" max="6674" width="4.75" style="22" customWidth="1"/>
    <col min="6675" max="6675" width="5" style="22" customWidth="1"/>
    <col min="6676" max="6676" width="5.25" style="22" customWidth="1"/>
    <col min="6677" max="6912" width="10.625" style="22"/>
    <col min="6913" max="6913" width="4.75" style="22" customWidth="1"/>
    <col min="6914" max="6915" width="3.125" style="22" customWidth="1"/>
    <col min="6916" max="6930" width="4.75" style="22" customWidth="1"/>
    <col min="6931" max="6931" width="5" style="22" customWidth="1"/>
    <col min="6932" max="6932" width="5.25" style="22" customWidth="1"/>
    <col min="6933" max="7168" width="10.625" style="22"/>
    <col min="7169" max="7169" width="4.75" style="22" customWidth="1"/>
    <col min="7170" max="7171" width="3.125" style="22" customWidth="1"/>
    <col min="7172" max="7186" width="4.75" style="22" customWidth="1"/>
    <col min="7187" max="7187" width="5" style="22" customWidth="1"/>
    <col min="7188" max="7188" width="5.25" style="22" customWidth="1"/>
    <col min="7189" max="7424" width="10.625" style="22"/>
    <col min="7425" max="7425" width="4.75" style="22" customWidth="1"/>
    <col min="7426" max="7427" width="3.125" style="22" customWidth="1"/>
    <col min="7428" max="7442" width="4.75" style="22" customWidth="1"/>
    <col min="7443" max="7443" width="5" style="22" customWidth="1"/>
    <col min="7444" max="7444" width="5.25" style="22" customWidth="1"/>
    <col min="7445" max="7680" width="10.625" style="22"/>
    <col min="7681" max="7681" width="4.75" style="22" customWidth="1"/>
    <col min="7682" max="7683" width="3.125" style="22" customWidth="1"/>
    <col min="7684" max="7698" width="4.75" style="22" customWidth="1"/>
    <col min="7699" max="7699" width="5" style="22" customWidth="1"/>
    <col min="7700" max="7700" width="5.25" style="22" customWidth="1"/>
    <col min="7701" max="7936" width="10.625" style="22"/>
    <col min="7937" max="7937" width="4.75" style="22" customWidth="1"/>
    <col min="7938" max="7939" width="3.125" style="22" customWidth="1"/>
    <col min="7940" max="7954" width="4.75" style="22" customWidth="1"/>
    <col min="7955" max="7955" width="5" style="22" customWidth="1"/>
    <col min="7956" max="7956" width="5.25" style="22" customWidth="1"/>
    <col min="7957" max="8192" width="10.625" style="22"/>
    <col min="8193" max="8193" width="4.75" style="22" customWidth="1"/>
    <col min="8194" max="8195" width="3.125" style="22" customWidth="1"/>
    <col min="8196" max="8210" width="4.75" style="22" customWidth="1"/>
    <col min="8211" max="8211" width="5" style="22" customWidth="1"/>
    <col min="8212" max="8212" width="5.25" style="22" customWidth="1"/>
    <col min="8213" max="8448" width="10.625" style="22"/>
    <col min="8449" max="8449" width="4.75" style="22" customWidth="1"/>
    <col min="8450" max="8451" width="3.125" style="22" customWidth="1"/>
    <col min="8452" max="8466" width="4.75" style="22" customWidth="1"/>
    <col min="8467" max="8467" width="5" style="22" customWidth="1"/>
    <col min="8468" max="8468" width="5.25" style="22" customWidth="1"/>
    <col min="8469" max="8704" width="10.625" style="22"/>
    <col min="8705" max="8705" width="4.75" style="22" customWidth="1"/>
    <col min="8706" max="8707" width="3.125" style="22" customWidth="1"/>
    <col min="8708" max="8722" width="4.75" style="22" customWidth="1"/>
    <col min="8723" max="8723" width="5" style="22" customWidth="1"/>
    <col min="8724" max="8724" width="5.25" style="22" customWidth="1"/>
    <col min="8725" max="8960" width="10.625" style="22"/>
    <col min="8961" max="8961" width="4.75" style="22" customWidth="1"/>
    <col min="8962" max="8963" width="3.125" style="22" customWidth="1"/>
    <col min="8964" max="8978" width="4.75" style="22" customWidth="1"/>
    <col min="8979" max="8979" width="5" style="22" customWidth="1"/>
    <col min="8980" max="8980" width="5.25" style="22" customWidth="1"/>
    <col min="8981" max="9216" width="10.625" style="22"/>
    <col min="9217" max="9217" width="4.75" style="22" customWidth="1"/>
    <col min="9218" max="9219" width="3.125" style="22" customWidth="1"/>
    <col min="9220" max="9234" width="4.75" style="22" customWidth="1"/>
    <col min="9235" max="9235" width="5" style="22" customWidth="1"/>
    <col min="9236" max="9236" width="5.25" style="22" customWidth="1"/>
    <col min="9237" max="9472" width="10.625" style="22"/>
    <col min="9473" max="9473" width="4.75" style="22" customWidth="1"/>
    <col min="9474" max="9475" width="3.125" style="22" customWidth="1"/>
    <col min="9476" max="9490" width="4.75" style="22" customWidth="1"/>
    <col min="9491" max="9491" width="5" style="22" customWidth="1"/>
    <col min="9492" max="9492" width="5.25" style="22" customWidth="1"/>
    <col min="9493" max="9728" width="10.625" style="22"/>
    <col min="9729" max="9729" width="4.75" style="22" customWidth="1"/>
    <col min="9730" max="9731" width="3.125" style="22" customWidth="1"/>
    <col min="9732" max="9746" width="4.75" style="22" customWidth="1"/>
    <col min="9747" max="9747" width="5" style="22" customWidth="1"/>
    <col min="9748" max="9748" width="5.25" style="22" customWidth="1"/>
    <col min="9749" max="9984" width="10.625" style="22"/>
    <col min="9985" max="9985" width="4.75" style="22" customWidth="1"/>
    <col min="9986" max="9987" width="3.125" style="22" customWidth="1"/>
    <col min="9988" max="10002" width="4.75" style="22" customWidth="1"/>
    <col min="10003" max="10003" width="5" style="22" customWidth="1"/>
    <col min="10004" max="10004" width="5.25" style="22" customWidth="1"/>
    <col min="10005" max="10240" width="10.625" style="22"/>
    <col min="10241" max="10241" width="4.75" style="22" customWidth="1"/>
    <col min="10242" max="10243" width="3.125" style="22" customWidth="1"/>
    <col min="10244" max="10258" width="4.75" style="22" customWidth="1"/>
    <col min="10259" max="10259" width="5" style="22" customWidth="1"/>
    <col min="10260" max="10260" width="5.25" style="22" customWidth="1"/>
    <col min="10261" max="10496" width="10.625" style="22"/>
    <col min="10497" max="10497" width="4.75" style="22" customWidth="1"/>
    <col min="10498" max="10499" width="3.125" style="22" customWidth="1"/>
    <col min="10500" max="10514" width="4.75" style="22" customWidth="1"/>
    <col min="10515" max="10515" width="5" style="22" customWidth="1"/>
    <col min="10516" max="10516" width="5.25" style="22" customWidth="1"/>
    <col min="10517" max="10752" width="10.625" style="22"/>
    <col min="10753" max="10753" width="4.75" style="22" customWidth="1"/>
    <col min="10754" max="10755" width="3.125" style="22" customWidth="1"/>
    <col min="10756" max="10770" width="4.75" style="22" customWidth="1"/>
    <col min="10771" max="10771" width="5" style="22" customWidth="1"/>
    <col min="10772" max="10772" width="5.25" style="22" customWidth="1"/>
    <col min="10773" max="11008" width="10.625" style="22"/>
    <col min="11009" max="11009" width="4.75" style="22" customWidth="1"/>
    <col min="11010" max="11011" width="3.125" style="22" customWidth="1"/>
    <col min="11012" max="11026" width="4.75" style="22" customWidth="1"/>
    <col min="11027" max="11027" width="5" style="22" customWidth="1"/>
    <col min="11028" max="11028" width="5.25" style="22" customWidth="1"/>
    <col min="11029" max="11264" width="10.625" style="22"/>
    <col min="11265" max="11265" width="4.75" style="22" customWidth="1"/>
    <col min="11266" max="11267" width="3.125" style="22" customWidth="1"/>
    <col min="11268" max="11282" width="4.75" style="22" customWidth="1"/>
    <col min="11283" max="11283" width="5" style="22" customWidth="1"/>
    <col min="11284" max="11284" width="5.25" style="22" customWidth="1"/>
    <col min="11285" max="11520" width="10.625" style="22"/>
    <col min="11521" max="11521" width="4.75" style="22" customWidth="1"/>
    <col min="11522" max="11523" width="3.125" style="22" customWidth="1"/>
    <col min="11524" max="11538" width="4.75" style="22" customWidth="1"/>
    <col min="11539" max="11539" width="5" style="22" customWidth="1"/>
    <col min="11540" max="11540" width="5.25" style="22" customWidth="1"/>
    <col min="11541" max="11776" width="10.625" style="22"/>
    <col min="11777" max="11777" width="4.75" style="22" customWidth="1"/>
    <col min="11778" max="11779" width="3.125" style="22" customWidth="1"/>
    <col min="11780" max="11794" width="4.75" style="22" customWidth="1"/>
    <col min="11795" max="11795" width="5" style="22" customWidth="1"/>
    <col min="11796" max="11796" width="5.25" style="22" customWidth="1"/>
    <col min="11797" max="12032" width="10.625" style="22"/>
    <col min="12033" max="12033" width="4.75" style="22" customWidth="1"/>
    <col min="12034" max="12035" width="3.125" style="22" customWidth="1"/>
    <col min="12036" max="12050" width="4.75" style="22" customWidth="1"/>
    <col min="12051" max="12051" width="5" style="22" customWidth="1"/>
    <col min="12052" max="12052" width="5.25" style="22" customWidth="1"/>
    <col min="12053" max="12288" width="10.625" style="22"/>
    <col min="12289" max="12289" width="4.75" style="22" customWidth="1"/>
    <col min="12290" max="12291" width="3.125" style="22" customWidth="1"/>
    <col min="12292" max="12306" width="4.75" style="22" customWidth="1"/>
    <col min="12307" max="12307" width="5" style="22" customWidth="1"/>
    <col min="12308" max="12308" width="5.25" style="22" customWidth="1"/>
    <col min="12309" max="12544" width="10.625" style="22"/>
    <col min="12545" max="12545" width="4.75" style="22" customWidth="1"/>
    <col min="12546" max="12547" width="3.125" style="22" customWidth="1"/>
    <col min="12548" max="12562" width="4.75" style="22" customWidth="1"/>
    <col min="12563" max="12563" width="5" style="22" customWidth="1"/>
    <col min="12564" max="12564" width="5.25" style="22" customWidth="1"/>
    <col min="12565" max="12800" width="10.625" style="22"/>
    <col min="12801" max="12801" width="4.75" style="22" customWidth="1"/>
    <col min="12802" max="12803" width="3.125" style="22" customWidth="1"/>
    <col min="12804" max="12818" width="4.75" style="22" customWidth="1"/>
    <col min="12819" max="12819" width="5" style="22" customWidth="1"/>
    <col min="12820" max="12820" width="5.25" style="22" customWidth="1"/>
    <col min="12821" max="13056" width="10.625" style="22"/>
    <col min="13057" max="13057" width="4.75" style="22" customWidth="1"/>
    <col min="13058" max="13059" width="3.125" style="22" customWidth="1"/>
    <col min="13060" max="13074" width="4.75" style="22" customWidth="1"/>
    <col min="13075" max="13075" width="5" style="22" customWidth="1"/>
    <col min="13076" max="13076" width="5.25" style="22" customWidth="1"/>
    <col min="13077" max="13312" width="10.625" style="22"/>
    <col min="13313" max="13313" width="4.75" style="22" customWidth="1"/>
    <col min="13314" max="13315" width="3.125" style="22" customWidth="1"/>
    <col min="13316" max="13330" width="4.75" style="22" customWidth="1"/>
    <col min="13331" max="13331" width="5" style="22" customWidth="1"/>
    <col min="13332" max="13332" width="5.25" style="22" customWidth="1"/>
    <col min="13333" max="13568" width="10.625" style="22"/>
    <col min="13569" max="13569" width="4.75" style="22" customWidth="1"/>
    <col min="13570" max="13571" width="3.125" style="22" customWidth="1"/>
    <col min="13572" max="13586" width="4.75" style="22" customWidth="1"/>
    <col min="13587" max="13587" width="5" style="22" customWidth="1"/>
    <col min="13588" max="13588" width="5.25" style="22" customWidth="1"/>
    <col min="13589" max="13824" width="10.625" style="22"/>
    <col min="13825" max="13825" width="4.75" style="22" customWidth="1"/>
    <col min="13826" max="13827" width="3.125" style="22" customWidth="1"/>
    <col min="13828" max="13842" width="4.75" style="22" customWidth="1"/>
    <col min="13843" max="13843" width="5" style="22" customWidth="1"/>
    <col min="13844" max="13844" width="5.25" style="22" customWidth="1"/>
    <col min="13845" max="14080" width="10.625" style="22"/>
    <col min="14081" max="14081" width="4.75" style="22" customWidth="1"/>
    <col min="14082" max="14083" width="3.125" style="22" customWidth="1"/>
    <col min="14084" max="14098" width="4.75" style="22" customWidth="1"/>
    <col min="14099" max="14099" width="5" style="22" customWidth="1"/>
    <col min="14100" max="14100" width="5.25" style="22" customWidth="1"/>
    <col min="14101" max="14336" width="10.625" style="22"/>
    <col min="14337" max="14337" width="4.75" style="22" customWidth="1"/>
    <col min="14338" max="14339" width="3.125" style="22" customWidth="1"/>
    <col min="14340" max="14354" width="4.75" style="22" customWidth="1"/>
    <col min="14355" max="14355" width="5" style="22" customWidth="1"/>
    <col min="14356" max="14356" width="5.25" style="22" customWidth="1"/>
    <col min="14357" max="14592" width="10.625" style="22"/>
    <col min="14593" max="14593" width="4.75" style="22" customWidth="1"/>
    <col min="14594" max="14595" width="3.125" style="22" customWidth="1"/>
    <col min="14596" max="14610" width="4.75" style="22" customWidth="1"/>
    <col min="14611" max="14611" width="5" style="22" customWidth="1"/>
    <col min="14612" max="14612" width="5.25" style="22" customWidth="1"/>
    <col min="14613" max="14848" width="10.625" style="22"/>
    <col min="14849" max="14849" width="4.75" style="22" customWidth="1"/>
    <col min="14850" max="14851" width="3.125" style="22" customWidth="1"/>
    <col min="14852" max="14866" width="4.75" style="22" customWidth="1"/>
    <col min="14867" max="14867" width="5" style="22" customWidth="1"/>
    <col min="14868" max="14868" width="5.25" style="22" customWidth="1"/>
    <col min="14869" max="15104" width="10.625" style="22"/>
    <col min="15105" max="15105" width="4.75" style="22" customWidth="1"/>
    <col min="15106" max="15107" width="3.125" style="22" customWidth="1"/>
    <col min="15108" max="15122" width="4.75" style="22" customWidth="1"/>
    <col min="15123" max="15123" width="5" style="22" customWidth="1"/>
    <col min="15124" max="15124" width="5.25" style="22" customWidth="1"/>
    <col min="15125" max="15360" width="10.625" style="22"/>
    <col min="15361" max="15361" width="4.75" style="22" customWidth="1"/>
    <col min="15362" max="15363" width="3.125" style="22" customWidth="1"/>
    <col min="15364" max="15378" width="4.75" style="22" customWidth="1"/>
    <col min="15379" max="15379" width="5" style="22" customWidth="1"/>
    <col min="15380" max="15380" width="5.25" style="22" customWidth="1"/>
    <col min="15381" max="15616" width="10.625" style="22"/>
    <col min="15617" max="15617" width="4.75" style="22" customWidth="1"/>
    <col min="15618" max="15619" width="3.125" style="22" customWidth="1"/>
    <col min="15620" max="15634" width="4.75" style="22" customWidth="1"/>
    <col min="15635" max="15635" width="5" style="22" customWidth="1"/>
    <col min="15636" max="15636" width="5.25" style="22" customWidth="1"/>
    <col min="15637" max="15872" width="10.625" style="22"/>
    <col min="15873" max="15873" width="4.75" style="22" customWidth="1"/>
    <col min="15874" max="15875" width="3.125" style="22" customWidth="1"/>
    <col min="15876" max="15890" width="4.75" style="22" customWidth="1"/>
    <col min="15891" max="15891" width="5" style="22" customWidth="1"/>
    <col min="15892" max="15892" width="5.25" style="22" customWidth="1"/>
    <col min="15893" max="16128" width="10.625" style="22"/>
    <col min="16129" max="16129" width="4.75" style="22" customWidth="1"/>
    <col min="16130" max="16131" width="3.125" style="22" customWidth="1"/>
    <col min="16132" max="16146" width="4.75" style="22" customWidth="1"/>
    <col min="16147" max="16147" width="5" style="22" customWidth="1"/>
    <col min="16148" max="16148" width="5.25" style="22" customWidth="1"/>
    <col min="16149" max="16384" width="10.625" style="22"/>
  </cols>
  <sheetData>
    <row r="1" spans="1:22" s="1" customFormat="1" ht="24" customHeight="1">
      <c r="A1" s="204" t="s">
        <v>20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22" s="2" customFormat="1" ht="1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</row>
    <row r="3" spans="1:22" s="2" customFormat="1" ht="17.25" customHeight="1">
      <c r="A3" s="116"/>
      <c r="B3" s="117"/>
      <c r="C3" s="117"/>
      <c r="D3" s="118"/>
      <c r="E3" s="117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9" t="s">
        <v>21</v>
      </c>
    </row>
    <row r="4" spans="1:22" s="23" customFormat="1" ht="28.5" customHeight="1">
      <c r="A4" s="217" t="s">
        <v>107</v>
      </c>
      <c r="B4" s="217"/>
      <c r="C4" s="214"/>
      <c r="D4" s="213" t="s">
        <v>120</v>
      </c>
      <c r="E4" s="217"/>
      <c r="F4" s="214"/>
      <c r="G4" s="120" t="s">
        <v>121</v>
      </c>
      <c r="H4" s="121"/>
      <c r="I4" s="122" t="s">
        <v>122</v>
      </c>
      <c r="J4" s="121"/>
      <c r="K4" s="213" t="s">
        <v>54</v>
      </c>
      <c r="L4" s="214"/>
      <c r="M4" s="122" t="s">
        <v>123</v>
      </c>
      <c r="N4" s="121"/>
      <c r="O4" s="213" t="s">
        <v>13</v>
      </c>
      <c r="P4" s="214"/>
      <c r="Q4" s="213" t="s">
        <v>124</v>
      </c>
      <c r="R4" s="214"/>
      <c r="S4" s="213" t="s">
        <v>6</v>
      </c>
      <c r="T4" s="217"/>
    </row>
    <row r="5" spans="1:22" s="23" customFormat="1" ht="22.5" customHeight="1">
      <c r="A5" s="220"/>
      <c r="B5" s="220"/>
      <c r="C5" s="221"/>
      <c r="D5" s="215"/>
      <c r="E5" s="218"/>
      <c r="F5" s="216"/>
      <c r="G5" s="123" t="s">
        <v>125</v>
      </c>
      <c r="H5" s="124"/>
      <c r="I5" s="125" t="s">
        <v>126</v>
      </c>
      <c r="J5" s="124"/>
      <c r="K5" s="215"/>
      <c r="L5" s="216"/>
      <c r="M5" s="125" t="s">
        <v>127</v>
      </c>
      <c r="N5" s="124"/>
      <c r="O5" s="215"/>
      <c r="P5" s="216"/>
      <c r="Q5" s="215"/>
      <c r="R5" s="216"/>
      <c r="S5" s="215"/>
      <c r="T5" s="218"/>
    </row>
    <row r="6" spans="1:22" s="24" customFormat="1" ht="25.5" customHeight="1">
      <c r="A6" s="218"/>
      <c r="B6" s="218"/>
      <c r="C6" s="216"/>
      <c r="D6" s="126" t="s">
        <v>50</v>
      </c>
      <c r="E6" s="127" t="s">
        <v>52</v>
      </c>
      <c r="F6" s="127" t="s">
        <v>53</v>
      </c>
      <c r="G6" s="127" t="s">
        <v>52</v>
      </c>
      <c r="H6" s="127" t="s">
        <v>53</v>
      </c>
      <c r="I6" s="127" t="s">
        <v>52</v>
      </c>
      <c r="J6" s="127" t="s">
        <v>53</v>
      </c>
      <c r="K6" s="127" t="s">
        <v>52</v>
      </c>
      <c r="L6" s="127" t="s">
        <v>53</v>
      </c>
      <c r="M6" s="127" t="s">
        <v>52</v>
      </c>
      <c r="N6" s="127" t="s">
        <v>53</v>
      </c>
      <c r="O6" s="127" t="s">
        <v>52</v>
      </c>
      <c r="P6" s="127" t="s">
        <v>53</v>
      </c>
      <c r="Q6" s="127" t="s">
        <v>52</v>
      </c>
      <c r="R6" s="127" t="s">
        <v>53</v>
      </c>
      <c r="S6" s="127" t="s">
        <v>52</v>
      </c>
      <c r="T6" s="128" t="s">
        <v>53</v>
      </c>
      <c r="U6" s="28"/>
      <c r="V6" s="28"/>
    </row>
    <row r="7" spans="1:22" s="2" customFormat="1" ht="24.95" customHeight="1">
      <c r="A7" s="135" t="s">
        <v>128</v>
      </c>
      <c r="B7" s="266" t="s">
        <v>129</v>
      </c>
      <c r="C7" s="135" t="s">
        <v>130</v>
      </c>
      <c r="D7" s="267">
        <v>427</v>
      </c>
      <c r="E7" s="268">
        <v>219</v>
      </c>
      <c r="F7" s="268">
        <v>208</v>
      </c>
      <c r="G7" s="268">
        <v>21</v>
      </c>
      <c r="H7" s="268">
        <v>13</v>
      </c>
      <c r="I7" s="268">
        <v>74</v>
      </c>
      <c r="J7" s="268">
        <v>49</v>
      </c>
      <c r="K7" s="268">
        <v>23</v>
      </c>
      <c r="L7" s="268">
        <v>29</v>
      </c>
      <c r="M7" s="268">
        <v>10</v>
      </c>
      <c r="N7" s="268">
        <v>7</v>
      </c>
      <c r="O7" s="268">
        <v>20</v>
      </c>
      <c r="P7" s="268">
        <v>22</v>
      </c>
      <c r="Q7" s="269" t="s">
        <v>131</v>
      </c>
      <c r="R7" s="269">
        <v>2</v>
      </c>
      <c r="S7" s="268">
        <v>71</v>
      </c>
      <c r="T7" s="268">
        <v>86</v>
      </c>
      <c r="U7" s="28"/>
      <c r="V7" s="28"/>
    </row>
    <row r="8" spans="1:22" s="2" customFormat="1" ht="24.95" customHeight="1">
      <c r="A8" s="135"/>
      <c r="B8" s="266" t="s">
        <v>132</v>
      </c>
      <c r="C8" s="135"/>
      <c r="D8" s="267">
        <v>415</v>
      </c>
      <c r="E8" s="268">
        <v>198</v>
      </c>
      <c r="F8" s="268">
        <v>217</v>
      </c>
      <c r="G8" s="268">
        <v>11</v>
      </c>
      <c r="H8" s="268">
        <v>20</v>
      </c>
      <c r="I8" s="268">
        <v>63</v>
      </c>
      <c r="J8" s="268">
        <v>46</v>
      </c>
      <c r="K8" s="268">
        <v>18</v>
      </c>
      <c r="L8" s="268">
        <v>26</v>
      </c>
      <c r="M8" s="268">
        <v>3</v>
      </c>
      <c r="N8" s="268">
        <v>6</v>
      </c>
      <c r="O8" s="268">
        <v>19</v>
      </c>
      <c r="P8" s="268">
        <v>19</v>
      </c>
      <c r="Q8" s="269" t="s">
        <v>131</v>
      </c>
      <c r="R8" s="269">
        <v>1</v>
      </c>
      <c r="S8" s="268">
        <v>84</v>
      </c>
      <c r="T8" s="268">
        <v>99</v>
      </c>
      <c r="U8" s="29"/>
      <c r="V8" s="29"/>
    </row>
    <row r="9" spans="1:22" s="2" customFormat="1" ht="24.95" customHeight="1">
      <c r="A9" s="135" t="s">
        <v>133</v>
      </c>
      <c r="B9" s="266" t="s">
        <v>134</v>
      </c>
      <c r="C9" s="135" t="s">
        <v>130</v>
      </c>
      <c r="D9" s="267">
        <v>401</v>
      </c>
      <c r="E9" s="268">
        <v>176</v>
      </c>
      <c r="F9" s="268">
        <v>225</v>
      </c>
      <c r="G9" s="268">
        <v>18</v>
      </c>
      <c r="H9" s="268">
        <v>17</v>
      </c>
      <c r="I9" s="268">
        <v>56</v>
      </c>
      <c r="J9" s="268">
        <v>52</v>
      </c>
      <c r="K9" s="268">
        <v>17</v>
      </c>
      <c r="L9" s="268">
        <v>21</v>
      </c>
      <c r="M9" s="268">
        <v>3</v>
      </c>
      <c r="N9" s="268">
        <v>7</v>
      </c>
      <c r="O9" s="268">
        <v>16</v>
      </c>
      <c r="P9" s="268">
        <v>13</v>
      </c>
      <c r="Q9" s="269">
        <v>1</v>
      </c>
      <c r="R9" s="269">
        <v>1</v>
      </c>
      <c r="S9" s="268">
        <v>65</v>
      </c>
      <c r="T9" s="268">
        <v>114</v>
      </c>
      <c r="U9" s="29"/>
      <c r="V9" s="29"/>
    </row>
    <row r="10" spans="1:22" s="2" customFormat="1" ht="24.95" customHeight="1">
      <c r="A10" s="135"/>
      <c r="B10" s="266" t="s">
        <v>114</v>
      </c>
      <c r="C10" s="135"/>
      <c r="D10" s="267">
        <v>426</v>
      </c>
      <c r="E10" s="268">
        <v>214</v>
      </c>
      <c r="F10" s="268">
        <v>212</v>
      </c>
      <c r="G10" s="268">
        <v>15</v>
      </c>
      <c r="H10" s="268">
        <v>14</v>
      </c>
      <c r="I10" s="268">
        <v>61</v>
      </c>
      <c r="J10" s="268">
        <v>52</v>
      </c>
      <c r="K10" s="268">
        <v>26</v>
      </c>
      <c r="L10" s="268">
        <v>28</v>
      </c>
      <c r="M10" s="268">
        <v>10</v>
      </c>
      <c r="N10" s="268">
        <v>4</v>
      </c>
      <c r="O10" s="268">
        <v>20</v>
      </c>
      <c r="P10" s="268">
        <v>11</v>
      </c>
      <c r="Q10" s="269" t="s">
        <v>131</v>
      </c>
      <c r="R10" s="269" t="s">
        <v>131</v>
      </c>
      <c r="S10" s="268">
        <v>82</v>
      </c>
      <c r="T10" s="268">
        <v>103</v>
      </c>
      <c r="U10" s="29"/>
      <c r="V10" s="29"/>
    </row>
    <row r="11" spans="1:22" s="25" customFormat="1" ht="24.95" customHeight="1">
      <c r="A11" s="135"/>
      <c r="B11" s="266" t="s">
        <v>115</v>
      </c>
      <c r="C11" s="135"/>
      <c r="D11" s="267">
        <f>E11+F11</f>
        <v>459</v>
      </c>
      <c r="E11" s="268">
        <v>210</v>
      </c>
      <c r="F11" s="268">
        <v>249</v>
      </c>
      <c r="G11" s="268">
        <v>16</v>
      </c>
      <c r="H11" s="268">
        <v>30</v>
      </c>
      <c r="I11" s="268">
        <v>59</v>
      </c>
      <c r="J11" s="268">
        <v>56</v>
      </c>
      <c r="K11" s="268">
        <v>25</v>
      </c>
      <c r="L11" s="268">
        <v>35</v>
      </c>
      <c r="M11" s="268">
        <v>7</v>
      </c>
      <c r="N11" s="268">
        <v>8</v>
      </c>
      <c r="O11" s="268">
        <v>13</v>
      </c>
      <c r="P11" s="268">
        <v>9</v>
      </c>
      <c r="Q11" s="269" t="s">
        <v>131</v>
      </c>
      <c r="R11" s="269" t="s">
        <v>131</v>
      </c>
      <c r="S11" s="268">
        <v>90</v>
      </c>
      <c r="T11" s="268">
        <v>111</v>
      </c>
    </row>
    <row r="12" spans="1:22" ht="24.95" customHeight="1">
      <c r="A12" s="135"/>
      <c r="B12" s="266" t="s">
        <v>104</v>
      </c>
      <c r="C12" s="135"/>
      <c r="D12" s="267">
        <v>495</v>
      </c>
      <c r="E12" s="268">
        <v>213</v>
      </c>
      <c r="F12" s="268">
        <v>282</v>
      </c>
      <c r="G12" s="268">
        <v>29</v>
      </c>
      <c r="H12" s="268">
        <v>10</v>
      </c>
      <c r="I12" s="268">
        <v>65</v>
      </c>
      <c r="J12" s="268">
        <v>59</v>
      </c>
      <c r="K12" s="270">
        <v>25</v>
      </c>
      <c r="L12" s="270">
        <v>39</v>
      </c>
      <c r="M12" s="270">
        <v>4</v>
      </c>
      <c r="N12" s="270">
        <v>6</v>
      </c>
      <c r="O12" s="270">
        <v>13</v>
      </c>
      <c r="P12" s="270">
        <v>11</v>
      </c>
      <c r="Q12" s="271">
        <v>1</v>
      </c>
      <c r="R12" s="271" t="s">
        <v>131</v>
      </c>
      <c r="S12" s="270">
        <f>SUM(E12-G12-I12-K12-M12-O12-Q12)</f>
        <v>76</v>
      </c>
      <c r="T12" s="270">
        <f>SUM(F12-H12-J12-L12-N12-P12)</f>
        <v>157</v>
      </c>
    </row>
    <row r="13" spans="1:22" ht="14.25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129"/>
      <c r="L13" s="129"/>
      <c r="M13" s="129"/>
      <c r="N13" s="129"/>
      <c r="O13" s="129"/>
      <c r="P13" s="129"/>
      <c r="Q13" s="129"/>
      <c r="R13" s="129"/>
      <c r="S13" s="129"/>
      <c r="T13" s="130" t="s">
        <v>55</v>
      </c>
    </row>
    <row r="16" spans="1:22">
      <c r="R16" s="27"/>
    </row>
  </sheetData>
  <mergeCells count="9">
    <mergeCell ref="A13:J13"/>
    <mergeCell ref="Q4:R5"/>
    <mergeCell ref="S4:T5"/>
    <mergeCell ref="A1:T1"/>
    <mergeCell ref="A2:T2"/>
    <mergeCell ref="A4:C6"/>
    <mergeCell ref="D4:F5"/>
    <mergeCell ref="K4:L5"/>
    <mergeCell ref="O4:P5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0" orientation="portrait" horizontalDpi="65532" verticalDpi="6553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showGridLines="0" zoomScaleSheetLayoutView="75" workbookViewId="0">
      <selection activeCell="D13" sqref="D13"/>
    </sheetView>
  </sheetViews>
  <sheetFormatPr defaultColWidth="10.625" defaultRowHeight="14.25"/>
  <cols>
    <col min="1" max="1" width="4.75" style="1" customWidth="1"/>
    <col min="2" max="2" width="4.625" style="1" customWidth="1"/>
    <col min="3" max="3" width="6.25" style="1" bestFit="1" customWidth="1"/>
    <col min="4" max="9" width="11.5" style="1" customWidth="1"/>
    <col min="10" max="17" width="6.375" style="1" customWidth="1"/>
    <col min="18" max="16384" width="10.625" style="1"/>
  </cols>
  <sheetData>
    <row r="1" spans="1:9" ht="26.25" customHeight="1">
      <c r="A1" s="204" t="s">
        <v>18</v>
      </c>
      <c r="B1" s="204"/>
      <c r="C1" s="204"/>
      <c r="D1" s="204"/>
      <c r="E1" s="204"/>
      <c r="F1" s="204"/>
      <c r="G1" s="204"/>
      <c r="H1" s="204"/>
      <c r="I1" s="204"/>
    </row>
    <row r="2" spans="1:9" s="2" customFormat="1" ht="12.75" customHeight="1">
      <c r="A2" s="31"/>
      <c r="B2" s="31"/>
      <c r="C2" s="31"/>
      <c r="D2" s="3"/>
      <c r="E2" s="3"/>
      <c r="F2" s="3"/>
      <c r="G2" s="3"/>
      <c r="H2" s="3"/>
      <c r="I2" s="3"/>
    </row>
    <row r="3" spans="1:9" s="3" customFormat="1" ht="23.25" customHeight="1">
      <c r="A3" s="217" t="s">
        <v>135</v>
      </c>
      <c r="B3" s="217"/>
      <c r="C3" s="214"/>
      <c r="D3" s="222" t="s">
        <v>136</v>
      </c>
      <c r="E3" s="223"/>
      <c r="F3" s="222" t="s">
        <v>137</v>
      </c>
      <c r="G3" s="223"/>
      <c r="H3" s="222" t="s">
        <v>138</v>
      </c>
      <c r="I3" s="224"/>
    </row>
    <row r="4" spans="1:9" s="30" customFormat="1" ht="23.25" customHeight="1">
      <c r="A4" s="218"/>
      <c r="B4" s="218"/>
      <c r="C4" s="216"/>
      <c r="D4" s="133" t="s">
        <v>139</v>
      </c>
      <c r="E4" s="133" t="s">
        <v>140</v>
      </c>
      <c r="F4" s="133" t="s">
        <v>139</v>
      </c>
      <c r="G4" s="133" t="s">
        <v>140</v>
      </c>
      <c r="H4" s="133" t="s">
        <v>139</v>
      </c>
      <c r="I4" s="133" t="s">
        <v>140</v>
      </c>
    </row>
    <row r="5" spans="1:9" s="24" customFormat="1" ht="24.95" customHeight="1">
      <c r="A5" s="273" t="s">
        <v>83</v>
      </c>
      <c r="B5" s="274" t="s">
        <v>134</v>
      </c>
      <c r="C5" s="275" t="s">
        <v>141</v>
      </c>
      <c r="D5" s="276">
        <v>1082</v>
      </c>
      <c r="E5" s="277">
        <v>986</v>
      </c>
      <c r="F5" s="277">
        <v>552</v>
      </c>
      <c r="G5" s="277">
        <v>501</v>
      </c>
      <c r="H5" s="277">
        <v>530</v>
      </c>
      <c r="I5" s="277">
        <v>485</v>
      </c>
    </row>
    <row r="6" spans="1:9" s="24" customFormat="1" ht="24.95" customHeight="1">
      <c r="A6" s="136"/>
      <c r="B6" s="278">
        <v>2</v>
      </c>
      <c r="C6" s="275"/>
      <c r="D6" s="276">
        <v>508</v>
      </c>
      <c r="E6" s="277">
        <v>448</v>
      </c>
      <c r="F6" s="277">
        <v>335</v>
      </c>
      <c r="G6" s="277">
        <v>293</v>
      </c>
      <c r="H6" s="277">
        <v>173</v>
      </c>
      <c r="I6" s="277">
        <v>155</v>
      </c>
    </row>
    <row r="7" spans="1:9" s="24" customFormat="1" ht="24.95" customHeight="1">
      <c r="A7" s="136"/>
      <c r="B7" s="278">
        <v>3</v>
      </c>
      <c r="C7" s="275"/>
      <c r="D7" s="276">
        <v>662</v>
      </c>
      <c r="E7" s="277">
        <v>610</v>
      </c>
      <c r="F7" s="277">
        <v>384</v>
      </c>
      <c r="G7" s="277">
        <v>353</v>
      </c>
      <c r="H7" s="277">
        <v>278</v>
      </c>
      <c r="I7" s="277">
        <v>257</v>
      </c>
    </row>
    <row r="8" spans="1:9" s="24" customFormat="1" ht="24.95" customHeight="1">
      <c r="A8" s="136"/>
      <c r="B8" s="278">
        <v>4</v>
      </c>
      <c r="C8" s="275"/>
      <c r="D8" s="276">
        <v>873</v>
      </c>
      <c r="E8" s="277">
        <v>815</v>
      </c>
      <c r="F8" s="277">
        <v>378</v>
      </c>
      <c r="G8" s="277">
        <v>362</v>
      </c>
      <c r="H8" s="277">
        <v>495</v>
      </c>
      <c r="I8" s="277">
        <v>453</v>
      </c>
    </row>
    <row r="9" spans="1:9" s="24" customFormat="1" ht="24.95" customHeight="1">
      <c r="A9" s="136"/>
      <c r="B9" s="278">
        <v>5</v>
      </c>
      <c r="C9" s="275"/>
      <c r="D9" s="276">
        <f>F9+H9</f>
        <v>1145</v>
      </c>
      <c r="E9" s="277">
        <f>G9+I9</f>
        <v>1021</v>
      </c>
      <c r="F9" s="277">
        <v>462</v>
      </c>
      <c r="G9" s="277">
        <v>427</v>
      </c>
      <c r="H9" s="277">
        <v>683</v>
      </c>
      <c r="I9" s="277">
        <v>594</v>
      </c>
    </row>
    <row r="10" spans="1:9" s="2" customFormat="1" ht="24.95" customHeight="1">
      <c r="A10" s="134"/>
      <c r="B10" s="281">
        <v>6</v>
      </c>
      <c r="C10" s="282"/>
      <c r="D10" s="279">
        <f>F10+H10</f>
        <v>1332</v>
      </c>
      <c r="E10" s="280">
        <f>G10+I10</f>
        <v>1216</v>
      </c>
      <c r="F10" s="280">
        <v>544</v>
      </c>
      <c r="G10" s="280">
        <v>493</v>
      </c>
      <c r="H10" s="280">
        <v>788</v>
      </c>
      <c r="I10" s="280">
        <v>723</v>
      </c>
    </row>
    <row r="11" spans="1:9" s="3" customFormat="1" ht="18" customHeight="1">
      <c r="A11" s="135"/>
      <c r="B11" s="136"/>
      <c r="C11" s="135"/>
      <c r="D11" s="135"/>
      <c r="E11" s="135"/>
      <c r="F11" s="135"/>
      <c r="G11" s="135"/>
      <c r="H11" s="272" t="s">
        <v>57</v>
      </c>
      <c r="I11" s="272"/>
    </row>
  </sheetData>
  <mergeCells count="6">
    <mergeCell ref="H11:I11"/>
    <mergeCell ref="A1:I1"/>
    <mergeCell ref="D3:E3"/>
    <mergeCell ref="F3:G3"/>
    <mergeCell ref="H3:I3"/>
    <mergeCell ref="A3:C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scale="80" orientation="portrait" horizontalDpi="65532" verticalDpi="6553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20"/>
  <sheetViews>
    <sheetView showGridLines="0" topLeftCell="A4" zoomScale="85" zoomScaleNormal="85" zoomScaleSheetLayoutView="85" workbookViewId="0">
      <selection activeCell="K10" sqref="K10"/>
    </sheetView>
  </sheetViews>
  <sheetFormatPr defaultColWidth="10.625" defaultRowHeight="14.25"/>
  <cols>
    <col min="1" max="1" width="3.5" style="33" bestFit="1" customWidth="1"/>
    <col min="2" max="5" width="14.625" style="1" customWidth="1"/>
    <col min="6" max="7" width="15.125" style="1" customWidth="1"/>
    <col min="8" max="8" width="7" style="1" customWidth="1"/>
    <col min="9" max="9" width="5.25" style="1" customWidth="1"/>
    <col min="10" max="26" width="7" style="1" customWidth="1"/>
    <col min="27" max="255" width="10.625" style="1"/>
    <col min="256" max="256" width="24.375" style="1" customWidth="1"/>
    <col min="257" max="261" width="11.625" style="1" customWidth="1"/>
    <col min="262" max="262" width="8.625" style="1" customWidth="1"/>
    <col min="263" max="511" width="10.625" style="1"/>
    <col min="512" max="512" width="24.375" style="1" customWidth="1"/>
    <col min="513" max="517" width="11.625" style="1" customWidth="1"/>
    <col min="518" max="518" width="8.625" style="1" customWidth="1"/>
    <col min="519" max="767" width="10.625" style="1"/>
    <col min="768" max="768" width="24.375" style="1" customWidth="1"/>
    <col min="769" max="773" width="11.625" style="1" customWidth="1"/>
    <col min="774" max="774" width="8.625" style="1" customWidth="1"/>
    <col min="775" max="1023" width="10.625" style="1"/>
    <col min="1024" max="1024" width="24.375" style="1" customWidth="1"/>
    <col min="1025" max="1029" width="11.625" style="1" customWidth="1"/>
    <col min="1030" max="1030" width="8.625" style="1" customWidth="1"/>
    <col min="1031" max="1279" width="10.625" style="1"/>
    <col min="1280" max="1280" width="24.375" style="1" customWidth="1"/>
    <col min="1281" max="1285" width="11.625" style="1" customWidth="1"/>
    <col min="1286" max="1286" width="8.625" style="1" customWidth="1"/>
    <col min="1287" max="1535" width="10.625" style="1"/>
    <col min="1536" max="1536" width="24.375" style="1" customWidth="1"/>
    <col min="1537" max="1541" width="11.625" style="1" customWidth="1"/>
    <col min="1542" max="1542" width="8.625" style="1" customWidth="1"/>
    <col min="1543" max="1791" width="10.625" style="1"/>
    <col min="1792" max="1792" width="24.375" style="1" customWidth="1"/>
    <col min="1793" max="1797" width="11.625" style="1" customWidth="1"/>
    <col min="1798" max="1798" width="8.625" style="1" customWidth="1"/>
    <col min="1799" max="2047" width="10.625" style="1"/>
    <col min="2048" max="2048" width="24.375" style="1" customWidth="1"/>
    <col min="2049" max="2053" width="11.625" style="1" customWidth="1"/>
    <col min="2054" max="2054" width="8.625" style="1" customWidth="1"/>
    <col min="2055" max="2303" width="10.625" style="1"/>
    <col min="2304" max="2304" width="24.375" style="1" customWidth="1"/>
    <col min="2305" max="2309" width="11.625" style="1" customWidth="1"/>
    <col min="2310" max="2310" width="8.625" style="1" customWidth="1"/>
    <col min="2311" max="2559" width="10.625" style="1"/>
    <col min="2560" max="2560" width="24.375" style="1" customWidth="1"/>
    <col min="2561" max="2565" width="11.625" style="1" customWidth="1"/>
    <col min="2566" max="2566" width="8.625" style="1" customWidth="1"/>
    <col min="2567" max="2815" width="10.625" style="1"/>
    <col min="2816" max="2816" width="24.375" style="1" customWidth="1"/>
    <col min="2817" max="2821" width="11.625" style="1" customWidth="1"/>
    <col min="2822" max="2822" width="8.625" style="1" customWidth="1"/>
    <col min="2823" max="3071" width="10.625" style="1"/>
    <col min="3072" max="3072" width="24.375" style="1" customWidth="1"/>
    <col min="3073" max="3077" width="11.625" style="1" customWidth="1"/>
    <col min="3078" max="3078" width="8.625" style="1" customWidth="1"/>
    <col min="3079" max="3327" width="10.625" style="1"/>
    <col min="3328" max="3328" width="24.375" style="1" customWidth="1"/>
    <col min="3329" max="3333" width="11.625" style="1" customWidth="1"/>
    <col min="3334" max="3334" width="8.625" style="1" customWidth="1"/>
    <col min="3335" max="3583" width="10.625" style="1"/>
    <col min="3584" max="3584" width="24.375" style="1" customWidth="1"/>
    <col min="3585" max="3589" width="11.625" style="1" customWidth="1"/>
    <col min="3590" max="3590" width="8.625" style="1" customWidth="1"/>
    <col min="3591" max="3839" width="10.625" style="1"/>
    <col min="3840" max="3840" width="24.375" style="1" customWidth="1"/>
    <col min="3841" max="3845" width="11.625" style="1" customWidth="1"/>
    <col min="3846" max="3846" width="8.625" style="1" customWidth="1"/>
    <col min="3847" max="4095" width="10.625" style="1"/>
    <col min="4096" max="4096" width="24.375" style="1" customWidth="1"/>
    <col min="4097" max="4101" width="11.625" style="1" customWidth="1"/>
    <col min="4102" max="4102" width="8.625" style="1" customWidth="1"/>
    <col min="4103" max="4351" width="10.625" style="1"/>
    <col min="4352" max="4352" width="24.375" style="1" customWidth="1"/>
    <col min="4353" max="4357" width="11.625" style="1" customWidth="1"/>
    <col min="4358" max="4358" width="8.625" style="1" customWidth="1"/>
    <col min="4359" max="4607" width="10.625" style="1"/>
    <col min="4608" max="4608" width="24.375" style="1" customWidth="1"/>
    <col min="4609" max="4613" width="11.625" style="1" customWidth="1"/>
    <col min="4614" max="4614" width="8.625" style="1" customWidth="1"/>
    <col min="4615" max="4863" width="10.625" style="1"/>
    <col min="4864" max="4864" width="24.375" style="1" customWidth="1"/>
    <col min="4865" max="4869" width="11.625" style="1" customWidth="1"/>
    <col min="4870" max="4870" width="8.625" style="1" customWidth="1"/>
    <col min="4871" max="5119" width="10.625" style="1"/>
    <col min="5120" max="5120" width="24.375" style="1" customWidth="1"/>
    <col min="5121" max="5125" width="11.625" style="1" customWidth="1"/>
    <col min="5126" max="5126" width="8.625" style="1" customWidth="1"/>
    <col min="5127" max="5375" width="10.625" style="1"/>
    <col min="5376" max="5376" width="24.375" style="1" customWidth="1"/>
    <col min="5377" max="5381" width="11.625" style="1" customWidth="1"/>
    <col min="5382" max="5382" width="8.625" style="1" customWidth="1"/>
    <col min="5383" max="5631" width="10.625" style="1"/>
    <col min="5632" max="5632" width="24.375" style="1" customWidth="1"/>
    <col min="5633" max="5637" width="11.625" style="1" customWidth="1"/>
    <col min="5638" max="5638" width="8.625" style="1" customWidth="1"/>
    <col min="5639" max="5887" width="10.625" style="1"/>
    <col min="5888" max="5888" width="24.375" style="1" customWidth="1"/>
    <col min="5889" max="5893" width="11.625" style="1" customWidth="1"/>
    <col min="5894" max="5894" width="8.625" style="1" customWidth="1"/>
    <col min="5895" max="6143" width="10.625" style="1"/>
    <col min="6144" max="6144" width="24.375" style="1" customWidth="1"/>
    <col min="6145" max="6149" width="11.625" style="1" customWidth="1"/>
    <col min="6150" max="6150" width="8.625" style="1" customWidth="1"/>
    <col min="6151" max="6399" width="10.625" style="1"/>
    <col min="6400" max="6400" width="24.375" style="1" customWidth="1"/>
    <col min="6401" max="6405" width="11.625" style="1" customWidth="1"/>
    <col min="6406" max="6406" width="8.625" style="1" customWidth="1"/>
    <col min="6407" max="6655" width="10.625" style="1"/>
    <col min="6656" max="6656" width="24.375" style="1" customWidth="1"/>
    <col min="6657" max="6661" width="11.625" style="1" customWidth="1"/>
    <col min="6662" max="6662" width="8.625" style="1" customWidth="1"/>
    <col min="6663" max="6911" width="10.625" style="1"/>
    <col min="6912" max="6912" width="24.375" style="1" customWidth="1"/>
    <col min="6913" max="6917" width="11.625" style="1" customWidth="1"/>
    <col min="6918" max="6918" width="8.625" style="1" customWidth="1"/>
    <col min="6919" max="7167" width="10.625" style="1"/>
    <col min="7168" max="7168" width="24.375" style="1" customWidth="1"/>
    <col min="7169" max="7173" width="11.625" style="1" customWidth="1"/>
    <col min="7174" max="7174" width="8.625" style="1" customWidth="1"/>
    <col min="7175" max="7423" width="10.625" style="1"/>
    <col min="7424" max="7424" width="24.375" style="1" customWidth="1"/>
    <col min="7425" max="7429" width="11.625" style="1" customWidth="1"/>
    <col min="7430" max="7430" width="8.625" style="1" customWidth="1"/>
    <col min="7431" max="7679" width="10.625" style="1"/>
    <col min="7680" max="7680" width="24.375" style="1" customWidth="1"/>
    <col min="7681" max="7685" width="11.625" style="1" customWidth="1"/>
    <col min="7686" max="7686" width="8.625" style="1" customWidth="1"/>
    <col min="7687" max="7935" width="10.625" style="1"/>
    <col min="7936" max="7936" width="24.375" style="1" customWidth="1"/>
    <col min="7937" max="7941" width="11.625" style="1" customWidth="1"/>
    <col min="7942" max="7942" width="8.625" style="1" customWidth="1"/>
    <col min="7943" max="8191" width="10.625" style="1"/>
    <col min="8192" max="8192" width="24.375" style="1" customWidth="1"/>
    <col min="8193" max="8197" width="11.625" style="1" customWidth="1"/>
    <col min="8198" max="8198" width="8.625" style="1" customWidth="1"/>
    <col min="8199" max="8447" width="10.625" style="1"/>
    <col min="8448" max="8448" width="24.375" style="1" customWidth="1"/>
    <col min="8449" max="8453" width="11.625" style="1" customWidth="1"/>
    <col min="8454" max="8454" width="8.625" style="1" customWidth="1"/>
    <col min="8455" max="8703" width="10.625" style="1"/>
    <col min="8704" max="8704" width="24.375" style="1" customWidth="1"/>
    <col min="8705" max="8709" width="11.625" style="1" customWidth="1"/>
    <col min="8710" max="8710" width="8.625" style="1" customWidth="1"/>
    <col min="8711" max="8959" width="10.625" style="1"/>
    <col min="8960" max="8960" width="24.375" style="1" customWidth="1"/>
    <col min="8961" max="8965" width="11.625" style="1" customWidth="1"/>
    <col min="8966" max="8966" width="8.625" style="1" customWidth="1"/>
    <col min="8967" max="9215" width="10.625" style="1"/>
    <col min="9216" max="9216" width="24.375" style="1" customWidth="1"/>
    <col min="9217" max="9221" width="11.625" style="1" customWidth="1"/>
    <col min="9222" max="9222" width="8.625" style="1" customWidth="1"/>
    <col min="9223" max="9471" width="10.625" style="1"/>
    <col min="9472" max="9472" width="24.375" style="1" customWidth="1"/>
    <col min="9473" max="9477" width="11.625" style="1" customWidth="1"/>
    <col min="9478" max="9478" width="8.625" style="1" customWidth="1"/>
    <col min="9479" max="9727" width="10.625" style="1"/>
    <col min="9728" max="9728" width="24.375" style="1" customWidth="1"/>
    <col min="9729" max="9733" width="11.625" style="1" customWidth="1"/>
    <col min="9734" max="9734" width="8.625" style="1" customWidth="1"/>
    <col min="9735" max="9983" width="10.625" style="1"/>
    <col min="9984" max="9984" width="24.375" style="1" customWidth="1"/>
    <col min="9985" max="9989" width="11.625" style="1" customWidth="1"/>
    <col min="9990" max="9990" width="8.625" style="1" customWidth="1"/>
    <col min="9991" max="10239" width="10.625" style="1"/>
    <col min="10240" max="10240" width="24.375" style="1" customWidth="1"/>
    <col min="10241" max="10245" width="11.625" style="1" customWidth="1"/>
    <col min="10246" max="10246" width="8.625" style="1" customWidth="1"/>
    <col min="10247" max="10495" width="10.625" style="1"/>
    <col min="10496" max="10496" width="24.375" style="1" customWidth="1"/>
    <col min="10497" max="10501" width="11.625" style="1" customWidth="1"/>
    <col min="10502" max="10502" width="8.625" style="1" customWidth="1"/>
    <col min="10503" max="10751" width="10.625" style="1"/>
    <col min="10752" max="10752" width="24.375" style="1" customWidth="1"/>
    <col min="10753" max="10757" width="11.625" style="1" customWidth="1"/>
    <col min="10758" max="10758" width="8.625" style="1" customWidth="1"/>
    <col min="10759" max="11007" width="10.625" style="1"/>
    <col min="11008" max="11008" width="24.375" style="1" customWidth="1"/>
    <col min="11009" max="11013" width="11.625" style="1" customWidth="1"/>
    <col min="11014" max="11014" width="8.625" style="1" customWidth="1"/>
    <col min="11015" max="11263" width="10.625" style="1"/>
    <col min="11264" max="11264" width="24.375" style="1" customWidth="1"/>
    <col min="11265" max="11269" width="11.625" style="1" customWidth="1"/>
    <col min="11270" max="11270" width="8.625" style="1" customWidth="1"/>
    <col min="11271" max="11519" width="10.625" style="1"/>
    <col min="11520" max="11520" width="24.375" style="1" customWidth="1"/>
    <col min="11521" max="11525" width="11.625" style="1" customWidth="1"/>
    <col min="11526" max="11526" width="8.625" style="1" customWidth="1"/>
    <col min="11527" max="11775" width="10.625" style="1"/>
    <col min="11776" max="11776" width="24.375" style="1" customWidth="1"/>
    <col min="11777" max="11781" width="11.625" style="1" customWidth="1"/>
    <col min="11782" max="11782" width="8.625" style="1" customWidth="1"/>
    <col min="11783" max="12031" width="10.625" style="1"/>
    <col min="12032" max="12032" width="24.375" style="1" customWidth="1"/>
    <col min="12033" max="12037" width="11.625" style="1" customWidth="1"/>
    <col min="12038" max="12038" width="8.625" style="1" customWidth="1"/>
    <col min="12039" max="12287" width="10.625" style="1"/>
    <col min="12288" max="12288" width="24.375" style="1" customWidth="1"/>
    <col min="12289" max="12293" width="11.625" style="1" customWidth="1"/>
    <col min="12294" max="12294" width="8.625" style="1" customWidth="1"/>
    <col min="12295" max="12543" width="10.625" style="1"/>
    <col min="12544" max="12544" width="24.375" style="1" customWidth="1"/>
    <col min="12545" max="12549" width="11.625" style="1" customWidth="1"/>
    <col min="12550" max="12550" width="8.625" style="1" customWidth="1"/>
    <col min="12551" max="12799" width="10.625" style="1"/>
    <col min="12800" max="12800" width="24.375" style="1" customWidth="1"/>
    <col min="12801" max="12805" width="11.625" style="1" customWidth="1"/>
    <col min="12806" max="12806" width="8.625" style="1" customWidth="1"/>
    <col min="12807" max="13055" width="10.625" style="1"/>
    <col min="13056" max="13056" width="24.375" style="1" customWidth="1"/>
    <col min="13057" max="13061" width="11.625" style="1" customWidth="1"/>
    <col min="13062" max="13062" width="8.625" style="1" customWidth="1"/>
    <col min="13063" max="13311" width="10.625" style="1"/>
    <col min="13312" max="13312" width="24.375" style="1" customWidth="1"/>
    <col min="13313" max="13317" width="11.625" style="1" customWidth="1"/>
    <col min="13318" max="13318" width="8.625" style="1" customWidth="1"/>
    <col min="13319" max="13567" width="10.625" style="1"/>
    <col min="13568" max="13568" width="24.375" style="1" customWidth="1"/>
    <col min="13569" max="13573" width="11.625" style="1" customWidth="1"/>
    <col min="13574" max="13574" width="8.625" style="1" customWidth="1"/>
    <col min="13575" max="13823" width="10.625" style="1"/>
    <col min="13824" max="13824" width="24.375" style="1" customWidth="1"/>
    <col min="13825" max="13829" width="11.625" style="1" customWidth="1"/>
    <col min="13830" max="13830" width="8.625" style="1" customWidth="1"/>
    <col min="13831" max="14079" width="10.625" style="1"/>
    <col min="14080" max="14080" width="24.375" style="1" customWidth="1"/>
    <col min="14081" max="14085" width="11.625" style="1" customWidth="1"/>
    <col min="14086" max="14086" width="8.625" style="1" customWidth="1"/>
    <col min="14087" max="14335" width="10.625" style="1"/>
    <col min="14336" max="14336" width="24.375" style="1" customWidth="1"/>
    <col min="14337" max="14341" width="11.625" style="1" customWidth="1"/>
    <col min="14342" max="14342" width="8.625" style="1" customWidth="1"/>
    <col min="14343" max="14591" width="10.625" style="1"/>
    <col min="14592" max="14592" width="24.375" style="1" customWidth="1"/>
    <col min="14593" max="14597" width="11.625" style="1" customWidth="1"/>
    <col min="14598" max="14598" width="8.625" style="1" customWidth="1"/>
    <col min="14599" max="14847" width="10.625" style="1"/>
    <col min="14848" max="14848" width="24.375" style="1" customWidth="1"/>
    <col min="14849" max="14853" width="11.625" style="1" customWidth="1"/>
    <col min="14854" max="14854" width="8.625" style="1" customWidth="1"/>
    <col min="14855" max="15103" width="10.625" style="1"/>
    <col min="15104" max="15104" width="24.375" style="1" customWidth="1"/>
    <col min="15105" max="15109" width="11.625" style="1" customWidth="1"/>
    <col min="15110" max="15110" width="8.625" style="1" customWidth="1"/>
    <col min="15111" max="15359" width="10.625" style="1"/>
    <col min="15360" max="15360" width="24.375" style="1" customWidth="1"/>
    <col min="15361" max="15365" width="11.625" style="1" customWidth="1"/>
    <col min="15366" max="15366" width="8.625" style="1" customWidth="1"/>
    <col min="15367" max="15615" width="10.625" style="1"/>
    <col min="15616" max="15616" width="24.375" style="1" customWidth="1"/>
    <col min="15617" max="15621" width="11.625" style="1" customWidth="1"/>
    <col min="15622" max="15622" width="8.625" style="1" customWidth="1"/>
    <col min="15623" max="15871" width="10.625" style="1"/>
    <col min="15872" max="15872" width="24.375" style="1" customWidth="1"/>
    <col min="15873" max="15877" width="11.625" style="1" customWidth="1"/>
    <col min="15878" max="15878" width="8.625" style="1" customWidth="1"/>
    <col min="15879" max="16127" width="10.625" style="1"/>
    <col min="16128" max="16128" width="24.375" style="1" customWidth="1"/>
    <col min="16129" max="16133" width="11.625" style="1" customWidth="1"/>
    <col min="16134" max="16134" width="8.625" style="1" customWidth="1"/>
    <col min="16135" max="16384" width="10.625" style="1"/>
  </cols>
  <sheetData>
    <row r="1" spans="1:7" ht="27.75" customHeight="1">
      <c r="A1" s="204" t="s">
        <v>4</v>
      </c>
      <c r="B1" s="204"/>
      <c r="C1" s="204"/>
      <c r="D1" s="204"/>
      <c r="E1" s="35"/>
    </row>
    <row r="2" spans="1:7" ht="8.25" customHeight="1"/>
    <row r="3" spans="1:7" s="2" customFormat="1" ht="17.25" customHeight="1">
      <c r="A3" s="285"/>
      <c r="B3" s="283"/>
      <c r="C3" s="283"/>
      <c r="D3" s="283"/>
      <c r="E3" s="283"/>
      <c r="F3" s="284"/>
    </row>
    <row r="4" spans="1:7" s="2" customFormat="1" ht="24.95" customHeight="1" thickBot="1">
      <c r="A4" s="137"/>
      <c r="B4" s="138"/>
      <c r="C4" s="139"/>
      <c r="D4" s="139"/>
      <c r="E4" s="139"/>
      <c r="F4" s="139"/>
      <c r="G4" s="139" t="s">
        <v>21</v>
      </c>
    </row>
    <row r="5" spans="1:7" s="2" customFormat="1" ht="24.95" customHeight="1" thickTop="1">
      <c r="A5" s="140"/>
      <c r="B5" s="141" t="s">
        <v>142</v>
      </c>
      <c r="C5" s="142" t="s">
        <v>143</v>
      </c>
      <c r="D5" s="142" t="s">
        <v>144</v>
      </c>
      <c r="E5" s="142" t="s">
        <v>145</v>
      </c>
      <c r="F5" s="142" t="s">
        <v>146</v>
      </c>
      <c r="G5" s="288" t="s">
        <v>190</v>
      </c>
    </row>
    <row r="6" spans="1:7" s="2" customFormat="1" ht="24.95" customHeight="1">
      <c r="A6" s="143"/>
      <c r="B6" s="144" t="s">
        <v>147</v>
      </c>
      <c r="C6" s="145">
        <v>12667</v>
      </c>
      <c r="D6" s="145">
        <v>67015</v>
      </c>
      <c r="E6" s="145">
        <f>SUM(E7:E24)</f>
        <v>37886</v>
      </c>
      <c r="F6" s="145">
        <f>SUM(F7:F24)</f>
        <v>23406</v>
      </c>
      <c r="G6" s="145">
        <f>SUM(G7:G25)</f>
        <v>10426</v>
      </c>
    </row>
    <row r="7" spans="1:7" s="2" customFormat="1" ht="24.95" customHeight="1">
      <c r="A7" s="137"/>
      <c r="B7" s="146" t="s">
        <v>33</v>
      </c>
      <c r="C7" s="147">
        <v>187</v>
      </c>
      <c r="D7" s="147">
        <v>173</v>
      </c>
      <c r="E7" s="147">
        <v>149</v>
      </c>
      <c r="F7" s="147">
        <v>153</v>
      </c>
      <c r="G7" s="147">
        <v>142</v>
      </c>
    </row>
    <row r="8" spans="1:7" s="2" customFormat="1" ht="24.95" customHeight="1">
      <c r="A8" s="137"/>
      <c r="B8" s="146" t="s">
        <v>0</v>
      </c>
      <c r="C8" s="147">
        <v>0</v>
      </c>
      <c r="D8" s="147">
        <v>0</v>
      </c>
      <c r="E8" s="147">
        <v>0</v>
      </c>
      <c r="F8" s="147">
        <v>0</v>
      </c>
      <c r="G8" s="147">
        <v>0</v>
      </c>
    </row>
    <row r="9" spans="1:7" s="2" customFormat="1" ht="24.95" customHeight="1">
      <c r="A9" s="137"/>
      <c r="B9" s="146" t="s">
        <v>148</v>
      </c>
      <c r="C9" s="147">
        <v>0</v>
      </c>
      <c r="D9" s="147">
        <v>0</v>
      </c>
      <c r="E9" s="147">
        <v>0</v>
      </c>
      <c r="F9" s="147">
        <v>0</v>
      </c>
      <c r="G9" s="147">
        <v>0</v>
      </c>
    </row>
    <row r="10" spans="1:7" s="2" customFormat="1" ht="24.95" customHeight="1">
      <c r="A10" s="137"/>
      <c r="B10" s="146" t="s">
        <v>149</v>
      </c>
      <c r="C10" s="147">
        <v>762</v>
      </c>
      <c r="D10" s="147">
        <v>672</v>
      </c>
      <c r="E10" s="147">
        <v>620</v>
      </c>
      <c r="F10" s="147">
        <v>633</v>
      </c>
      <c r="G10" s="147">
        <v>197</v>
      </c>
    </row>
    <row r="11" spans="1:7" s="2" customFormat="1" ht="24.95" customHeight="1">
      <c r="A11" s="137"/>
      <c r="B11" s="146" t="s">
        <v>17</v>
      </c>
      <c r="C11" s="147">
        <v>179</v>
      </c>
      <c r="D11" s="147">
        <v>185</v>
      </c>
      <c r="E11" s="147">
        <v>158</v>
      </c>
      <c r="F11" s="147">
        <v>131</v>
      </c>
      <c r="G11" s="147">
        <v>344</v>
      </c>
    </row>
    <row r="12" spans="1:7" s="2" customFormat="1" ht="24.95" customHeight="1">
      <c r="A12" s="137"/>
      <c r="B12" s="146" t="s">
        <v>7</v>
      </c>
      <c r="C12" s="148" t="s">
        <v>24</v>
      </c>
      <c r="D12" s="148" t="s">
        <v>24</v>
      </c>
      <c r="E12" s="148">
        <v>0</v>
      </c>
      <c r="F12" s="148">
        <v>0</v>
      </c>
      <c r="G12" s="147">
        <v>131</v>
      </c>
    </row>
    <row r="13" spans="1:7" s="2" customFormat="1" ht="24.95" customHeight="1">
      <c r="A13" s="137"/>
      <c r="B13" s="146" t="s">
        <v>35</v>
      </c>
      <c r="C13" s="148" t="s">
        <v>24</v>
      </c>
      <c r="D13" s="148" t="s">
        <v>24</v>
      </c>
      <c r="E13" s="148">
        <v>0</v>
      </c>
      <c r="F13" s="148">
        <v>0</v>
      </c>
      <c r="G13" s="148">
        <v>0</v>
      </c>
    </row>
    <row r="14" spans="1:7" s="2" customFormat="1" ht="24.95" customHeight="1">
      <c r="A14" s="137"/>
      <c r="B14" s="146" t="s">
        <v>22</v>
      </c>
      <c r="C14" s="147">
        <v>400</v>
      </c>
      <c r="D14" s="147">
        <v>358</v>
      </c>
      <c r="E14" s="147">
        <v>336</v>
      </c>
      <c r="F14" s="147">
        <v>346</v>
      </c>
      <c r="G14" s="148">
        <v>0</v>
      </c>
    </row>
    <row r="15" spans="1:7" s="2" customFormat="1" ht="24.95" customHeight="1">
      <c r="A15" s="137"/>
      <c r="B15" s="146" t="s">
        <v>11</v>
      </c>
      <c r="C15" s="147">
        <v>777</v>
      </c>
      <c r="D15" s="147">
        <v>676</v>
      </c>
      <c r="E15" s="147">
        <v>627</v>
      </c>
      <c r="F15" s="147">
        <v>585</v>
      </c>
      <c r="G15" s="147">
        <v>278</v>
      </c>
    </row>
    <row r="16" spans="1:7" s="2" customFormat="1" ht="24.95" customHeight="1">
      <c r="A16" s="137"/>
      <c r="B16" s="146" t="s">
        <v>15</v>
      </c>
      <c r="C16" s="147">
        <v>754</v>
      </c>
      <c r="D16" s="147">
        <v>682</v>
      </c>
      <c r="E16" s="147">
        <v>630</v>
      </c>
      <c r="F16" s="147">
        <v>587</v>
      </c>
      <c r="G16" s="147">
        <v>177</v>
      </c>
    </row>
    <row r="17" spans="1:15" s="2" customFormat="1" ht="24.95" customHeight="1">
      <c r="A17" s="137"/>
      <c r="B17" s="146" t="s">
        <v>1</v>
      </c>
      <c r="C17" s="147">
        <v>931</v>
      </c>
      <c r="D17" s="147">
        <v>631</v>
      </c>
      <c r="E17" s="147">
        <v>700</v>
      </c>
      <c r="F17" s="147">
        <v>591</v>
      </c>
      <c r="G17" s="147">
        <v>535</v>
      </c>
    </row>
    <row r="18" spans="1:15" s="2" customFormat="1" ht="24.95" customHeight="1">
      <c r="A18" s="137"/>
      <c r="B18" s="146" t="s">
        <v>36</v>
      </c>
      <c r="C18" s="147">
        <v>3</v>
      </c>
      <c r="D18" s="147">
        <v>21</v>
      </c>
      <c r="E18" s="147">
        <v>227</v>
      </c>
      <c r="F18" s="147">
        <v>239</v>
      </c>
      <c r="G18" s="147">
        <v>473</v>
      </c>
    </row>
    <row r="19" spans="1:15" s="2" customFormat="1" ht="24.95" customHeight="1">
      <c r="A19" s="137"/>
      <c r="B19" s="146" t="s">
        <v>5</v>
      </c>
      <c r="C19" s="147">
        <v>344</v>
      </c>
      <c r="D19" s="147">
        <v>318</v>
      </c>
      <c r="E19" s="147">
        <v>283</v>
      </c>
      <c r="F19" s="147">
        <v>274</v>
      </c>
      <c r="G19" s="147">
        <v>371</v>
      </c>
    </row>
    <row r="20" spans="1:15" s="2" customFormat="1" ht="24.95" customHeight="1">
      <c r="A20" s="137"/>
      <c r="B20" s="146" t="s">
        <v>16</v>
      </c>
      <c r="C20" s="147">
        <v>553</v>
      </c>
      <c r="D20" s="147">
        <v>483</v>
      </c>
      <c r="E20" s="147">
        <v>460</v>
      </c>
      <c r="F20" s="147">
        <v>430</v>
      </c>
      <c r="G20" s="147">
        <v>251</v>
      </c>
    </row>
    <row r="21" spans="1:15" s="2" customFormat="1" ht="24.95" customHeight="1">
      <c r="A21" s="137"/>
      <c r="B21" s="146" t="s">
        <v>150</v>
      </c>
      <c r="C21" s="148">
        <v>157</v>
      </c>
      <c r="D21" s="147">
        <v>347</v>
      </c>
      <c r="E21" s="147">
        <v>322</v>
      </c>
      <c r="F21" s="147">
        <v>289</v>
      </c>
      <c r="G21" s="147">
        <v>381</v>
      </c>
    </row>
    <row r="22" spans="1:15" s="2" customFormat="1" ht="24.95" customHeight="1">
      <c r="A22" s="137"/>
      <c r="B22" s="146" t="s">
        <v>37</v>
      </c>
      <c r="C22" s="147">
        <v>7093</v>
      </c>
      <c r="D22" s="147">
        <v>5987</v>
      </c>
      <c r="E22" s="147">
        <v>5903</v>
      </c>
      <c r="F22" s="147">
        <v>5528</v>
      </c>
      <c r="G22" s="2">
        <v>262</v>
      </c>
    </row>
    <row r="23" spans="1:15" s="2" customFormat="1" ht="24.95" customHeight="1">
      <c r="A23" s="149"/>
      <c r="B23" s="146" t="s">
        <v>31</v>
      </c>
      <c r="C23" s="147">
        <v>372</v>
      </c>
      <c r="D23" s="150">
        <v>373</v>
      </c>
      <c r="E23" s="150">
        <v>280</v>
      </c>
      <c r="F23" s="150">
        <v>345</v>
      </c>
      <c r="G23" s="2">
        <v>5186</v>
      </c>
    </row>
    <row r="24" spans="1:15" s="2" customFormat="1" ht="24.95" customHeight="1">
      <c r="A24" s="149"/>
      <c r="B24" s="146" t="s">
        <v>151</v>
      </c>
      <c r="C24" s="148">
        <v>155</v>
      </c>
      <c r="D24" s="150">
        <v>56109</v>
      </c>
      <c r="E24" s="150">
        <v>27191</v>
      </c>
      <c r="F24" s="150">
        <v>13275</v>
      </c>
      <c r="G24" s="2">
        <v>166</v>
      </c>
    </row>
    <row r="25" spans="1:15" s="2" customFormat="1" ht="24.95" customHeight="1">
      <c r="A25" s="149"/>
      <c r="B25" s="146" t="s">
        <v>152</v>
      </c>
      <c r="C25" s="148">
        <v>151</v>
      </c>
      <c r="D25" s="150">
        <v>21787</v>
      </c>
      <c r="E25" s="150">
        <v>313</v>
      </c>
      <c r="F25" s="150">
        <v>11</v>
      </c>
      <c r="G25" s="2">
        <v>1532</v>
      </c>
    </row>
    <row r="26" spans="1:15" s="2" customFormat="1" ht="24.95" customHeight="1">
      <c r="A26" s="149"/>
      <c r="B26" s="146" t="s">
        <v>153</v>
      </c>
      <c r="C26" s="148">
        <v>4</v>
      </c>
      <c r="D26" s="150">
        <v>21721</v>
      </c>
      <c r="E26" s="150">
        <v>397</v>
      </c>
      <c r="F26" s="150">
        <v>14</v>
      </c>
      <c r="G26" s="148">
        <v>0</v>
      </c>
      <c r="H26" s="286"/>
      <c r="I26" s="286"/>
      <c r="J26" s="286"/>
      <c r="K26" s="286"/>
      <c r="L26" s="286"/>
      <c r="M26" s="286"/>
      <c r="N26" s="286"/>
      <c r="O26" s="286"/>
    </row>
    <row r="27" spans="1:15" s="2" customFormat="1" ht="24.95" customHeight="1">
      <c r="A27" s="149"/>
      <c r="B27" s="146" t="s">
        <v>154</v>
      </c>
      <c r="C27" s="148">
        <v>0</v>
      </c>
      <c r="D27" s="148">
        <v>12601</v>
      </c>
      <c r="E27" s="150">
        <v>5588</v>
      </c>
      <c r="F27" s="150">
        <v>60</v>
      </c>
      <c r="G27" s="148">
        <v>0</v>
      </c>
      <c r="H27" s="286"/>
      <c r="I27" s="286"/>
      <c r="J27" s="286"/>
      <c r="K27" s="286"/>
      <c r="L27" s="286"/>
      <c r="M27" s="286"/>
      <c r="N27" s="286"/>
      <c r="O27" s="286"/>
    </row>
    <row r="28" spans="1:15" s="2" customFormat="1" ht="24.95" customHeight="1">
      <c r="A28" s="149"/>
      <c r="B28" s="146" t="s">
        <v>155</v>
      </c>
      <c r="C28" s="148">
        <v>0</v>
      </c>
      <c r="D28" s="148">
        <v>0</v>
      </c>
      <c r="E28" s="150">
        <v>13102</v>
      </c>
      <c r="F28" s="150">
        <v>255</v>
      </c>
      <c r="G28" s="148">
        <v>0</v>
      </c>
      <c r="H28" s="286"/>
      <c r="I28" s="286"/>
      <c r="J28" s="286"/>
      <c r="K28" s="286"/>
      <c r="L28" s="286"/>
      <c r="M28" s="286"/>
      <c r="N28" s="286"/>
      <c r="O28" s="286"/>
    </row>
    <row r="29" spans="1:15" s="2" customFormat="1" ht="24.95" customHeight="1">
      <c r="A29" s="149"/>
      <c r="B29" s="146" t="s">
        <v>156</v>
      </c>
      <c r="C29" s="148">
        <v>0</v>
      </c>
      <c r="D29" s="148">
        <v>0</v>
      </c>
      <c r="E29" s="150">
        <v>7791</v>
      </c>
      <c r="F29" s="150">
        <v>1751</v>
      </c>
      <c r="G29" s="148">
        <v>0</v>
      </c>
      <c r="H29" s="286"/>
      <c r="I29" s="286"/>
      <c r="J29" s="286"/>
      <c r="K29" s="286"/>
      <c r="L29" s="286"/>
      <c r="M29" s="286"/>
      <c r="N29" s="286"/>
      <c r="O29" s="286"/>
    </row>
    <row r="30" spans="1:15" s="2" customFormat="1" ht="24.95" customHeight="1">
      <c r="A30" s="149"/>
      <c r="B30" s="146" t="s">
        <v>157</v>
      </c>
      <c r="C30" s="148">
        <v>0</v>
      </c>
      <c r="D30" s="148">
        <v>0</v>
      </c>
      <c r="E30" s="148">
        <v>0</v>
      </c>
      <c r="F30" s="150">
        <v>6695</v>
      </c>
      <c r="G30" s="148">
        <v>0</v>
      </c>
      <c r="H30" s="90"/>
      <c r="I30" s="90"/>
      <c r="J30" s="90"/>
      <c r="K30" s="90"/>
      <c r="L30" s="90"/>
      <c r="M30" s="90"/>
      <c r="N30" s="90"/>
      <c r="O30" s="90"/>
    </row>
    <row r="31" spans="1:15" ht="24.95" customHeight="1">
      <c r="A31" s="290"/>
      <c r="B31" s="291" t="s">
        <v>158</v>
      </c>
      <c r="C31" s="287">
        <v>0</v>
      </c>
      <c r="D31" s="287">
        <v>0</v>
      </c>
      <c r="E31" s="287">
        <v>0</v>
      </c>
      <c r="F31" s="292">
        <v>4489</v>
      </c>
      <c r="G31" s="287">
        <v>0</v>
      </c>
    </row>
    <row r="32" spans="1:15" ht="20.100000000000001" customHeight="1">
      <c r="A32" s="151" t="s">
        <v>159</v>
      </c>
      <c r="B32" s="15" t="s">
        <v>160</v>
      </c>
      <c r="C32" s="107"/>
      <c r="D32" s="107"/>
      <c r="E32" s="107"/>
      <c r="F32" s="107"/>
      <c r="G32" s="107"/>
    </row>
    <row r="33" spans="1:8" ht="20.100000000000001" customHeight="1">
      <c r="A33" s="151"/>
      <c r="B33" s="15" t="s">
        <v>161</v>
      </c>
      <c r="C33" s="107"/>
      <c r="D33" s="107"/>
      <c r="E33" s="107"/>
      <c r="F33" s="107"/>
      <c r="G33" s="107"/>
    </row>
    <row r="34" spans="1:8" ht="20.100000000000001" customHeight="1">
      <c r="A34" s="151" t="s">
        <v>159</v>
      </c>
      <c r="B34" s="15" t="s">
        <v>162</v>
      </c>
      <c r="C34" s="107"/>
      <c r="D34" s="107"/>
      <c r="E34" s="107"/>
      <c r="F34" s="107"/>
      <c r="G34" s="107"/>
    </row>
    <row r="35" spans="1:8" ht="20.100000000000001" customHeight="1">
      <c r="A35" s="151"/>
      <c r="B35" s="15" t="s">
        <v>191</v>
      </c>
      <c r="C35" s="107"/>
      <c r="D35" s="107"/>
      <c r="E35" s="107"/>
      <c r="F35" s="107"/>
      <c r="G35" s="107"/>
    </row>
    <row r="36" spans="1:8" ht="17.25" customHeight="1">
      <c r="A36" s="289" t="s">
        <v>159</v>
      </c>
      <c r="B36" s="15" t="s">
        <v>192</v>
      </c>
      <c r="C36" s="107"/>
      <c r="D36" s="107"/>
      <c r="E36" s="107"/>
      <c r="F36" s="107"/>
      <c r="G36" s="107"/>
    </row>
    <row r="37" spans="1:8" ht="17.25" customHeight="1">
      <c r="A37" s="107"/>
      <c r="B37" s="152"/>
      <c r="C37" s="153"/>
      <c r="D37" s="154"/>
      <c r="E37" s="107"/>
      <c r="F37" s="155"/>
      <c r="H37" s="155" t="s">
        <v>9</v>
      </c>
    </row>
    <row r="38" spans="1:8" ht="17.25" customHeight="1"/>
    <row r="39" spans="1:8" ht="17.25" customHeight="1"/>
    <row r="40" spans="1:8" ht="17.25" customHeight="1"/>
    <row r="41" spans="1:8" ht="17.25" customHeight="1"/>
    <row r="42" spans="1:8" ht="17.25" customHeight="1"/>
    <row r="43" spans="1:8" ht="17.25" customHeight="1"/>
    <row r="44" spans="1:8" ht="17.25" customHeight="1"/>
    <row r="45" spans="1:8" ht="17.25" customHeight="1"/>
    <row r="46" spans="1:8" ht="17.25" customHeight="1"/>
    <row r="47" spans="1:8" ht="17.25" customHeight="1"/>
    <row r="48" spans="1: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</sheetData>
  <mergeCells count="1">
    <mergeCell ref="A1:D1"/>
  </mergeCells>
  <phoneticPr fontId="7"/>
  <printOptions horizontalCentered="1"/>
  <pageMargins left="0.34375" right="0.32291666666666669" top="0.7764423076923076" bottom="0.32692307692307693" header="0.51181102362204722" footer="0.42908653846153849"/>
  <pageSetup paperSize="9" scale="75" orientation="portrait" copies="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"/>
  <sheetViews>
    <sheetView showGridLines="0" zoomScaleSheetLayoutView="100" workbookViewId="0">
      <selection activeCell="K9" sqref="K9"/>
    </sheetView>
  </sheetViews>
  <sheetFormatPr defaultRowHeight="13.5"/>
  <cols>
    <col min="1" max="1" width="3.625" style="36" customWidth="1"/>
    <col min="2" max="2" width="15.625" style="36" bestFit="1" customWidth="1"/>
    <col min="3" max="6" width="18.25" style="36" customWidth="1"/>
    <col min="7" max="7" width="2.5" style="36" customWidth="1"/>
    <col min="8" max="8" width="9" style="36" customWidth="1"/>
    <col min="9" max="16384" width="9" style="36"/>
  </cols>
  <sheetData>
    <row r="1" spans="1:11" ht="21.75" customHeight="1">
      <c r="A1" s="230" t="s">
        <v>58</v>
      </c>
      <c r="B1" s="230"/>
      <c r="C1" s="230"/>
      <c r="D1" s="230"/>
      <c r="E1" s="230"/>
      <c r="F1" s="230"/>
    </row>
    <row r="2" spans="1:11">
      <c r="A2" s="219"/>
      <c r="B2" s="219"/>
      <c r="C2" s="219"/>
      <c r="D2" s="219"/>
      <c r="E2" s="219"/>
      <c r="F2" s="219"/>
    </row>
    <row r="3" spans="1:11" ht="18.75" customHeight="1">
      <c r="A3" s="231" t="s">
        <v>59</v>
      </c>
      <c r="B3" s="231"/>
      <c r="C3" s="231"/>
      <c r="D3" s="231"/>
      <c r="E3" s="231"/>
      <c r="F3" s="231"/>
    </row>
    <row r="4" spans="1:11" s="2" customFormat="1" ht="21" customHeight="1">
      <c r="A4" s="226" t="s">
        <v>49</v>
      </c>
      <c r="B4" s="227"/>
      <c r="C4" s="232" t="s">
        <v>51</v>
      </c>
      <c r="D4" s="232"/>
      <c r="E4" s="232"/>
      <c r="F4" s="233"/>
    </row>
    <row r="5" spans="1:11" s="2" customFormat="1" ht="21" customHeight="1">
      <c r="A5" s="228"/>
      <c r="B5" s="229"/>
      <c r="C5" s="156" t="s">
        <v>61</v>
      </c>
      <c r="D5" s="156" t="s">
        <v>62</v>
      </c>
      <c r="E5" s="157" t="s">
        <v>63</v>
      </c>
      <c r="F5" s="158" t="s">
        <v>64</v>
      </c>
    </row>
    <row r="6" spans="1:11" ht="19.5" customHeight="1">
      <c r="A6" s="293" t="s">
        <v>113</v>
      </c>
      <c r="B6" s="294"/>
      <c r="C6" s="295">
        <v>248</v>
      </c>
      <c r="D6" s="296">
        <v>197</v>
      </c>
      <c r="E6" s="297">
        <v>79.400000000000006</v>
      </c>
      <c r="F6" s="296">
        <v>333</v>
      </c>
    </row>
    <row r="7" spans="1:11" ht="19.5" customHeight="1">
      <c r="A7" s="298">
        <v>2</v>
      </c>
      <c r="B7" s="299"/>
      <c r="C7" s="295">
        <v>236</v>
      </c>
      <c r="D7" s="296">
        <v>162</v>
      </c>
      <c r="E7" s="297">
        <v>68.599999999999994</v>
      </c>
      <c r="F7" s="296">
        <v>233</v>
      </c>
    </row>
    <row r="8" spans="1:11" s="37" customFormat="1" ht="19.5" customHeight="1">
      <c r="A8" s="298">
        <v>3</v>
      </c>
      <c r="B8" s="299"/>
      <c r="C8" s="295">
        <v>239</v>
      </c>
      <c r="D8" s="296">
        <v>190</v>
      </c>
      <c r="E8" s="297">
        <v>79.5</v>
      </c>
      <c r="F8" s="296">
        <v>250</v>
      </c>
    </row>
    <row r="9" spans="1:11" ht="19.5" customHeight="1">
      <c r="A9" s="298">
        <v>4</v>
      </c>
      <c r="B9" s="299"/>
      <c r="C9" s="295">
        <v>237</v>
      </c>
      <c r="D9" s="296">
        <v>206</v>
      </c>
      <c r="E9" s="297">
        <v>86.9</v>
      </c>
      <c r="F9" s="296">
        <v>248</v>
      </c>
    </row>
    <row r="10" spans="1:11" ht="19.5" customHeight="1">
      <c r="A10" s="298">
        <v>5</v>
      </c>
      <c r="B10" s="299"/>
      <c r="C10" s="295">
        <v>239</v>
      </c>
      <c r="D10" s="296">
        <v>205</v>
      </c>
      <c r="E10" s="297">
        <f>D10/C10*100</f>
        <v>85.774058577405853</v>
      </c>
      <c r="F10" s="296">
        <v>263</v>
      </c>
    </row>
    <row r="11" spans="1:11" ht="19.5" customHeight="1">
      <c r="A11" s="298">
        <v>6</v>
      </c>
      <c r="B11" s="299"/>
      <c r="C11" s="295">
        <v>233</v>
      </c>
      <c r="D11" s="296">
        <v>179</v>
      </c>
      <c r="E11" s="297">
        <f>D11/C11*100</f>
        <v>76.824034334763951</v>
      </c>
      <c r="F11" s="296">
        <v>256</v>
      </c>
    </row>
    <row r="12" spans="1:11" ht="18" customHeight="1">
      <c r="A12" s="38"/>
      <c r="B12" s="38"/>
      <c r="C12" s="41"/>
      <c r="D12" s="42"/>
      <c r="E12" s="43"/>
      <c r="F12" s="42"/>
    </row>
    <row r="13" spans="1:11" s="37" customFormat="1" ht="19.5" customHeight="1">
      <c r="A13" s="300" t="s">
        <v>60</v>
      </c>
      <c r="B13" s="301"/>
      <c r="C13" s="296"/>
      <c r="D13" s="296"/>
      <c r="E13" s="302"/>
      <c r="F13" s="296"/>
      <c r="J13" s="44"/>
      <c r="K13" s="44"/>
    </row>
    <row r="14" spans="1:11" s="37" customFormat="1" ht="19.5" customHeight="1">
      <c r="A14" s="298" t="s">
        <v>163</v>
      </c>
      <c r="B14" s="299"/>
      <c r="C14" s="303">
        <v>248</v>
      </c>
      <c r="D14" s="304">
        <v>72</v>
      </c>
      <c r="E14" s="305">
        <v>29</v>
      </c>
      <c r="F14" s="304">
        <v>97</v>
      </c>
      <c r="H14" s="44"/>
      <c r="I14" s="44"/>
      <c r="J14" s="44"/>
      <c r="K14" s="44"/>
    </row>
    <row r="15" spans="1:11" s="37" customFormat="1" ht="19.5" customHeight="1">
      <c r="A15" s="298">
        <v>2</v>
      </c>
      <c r="B15" s="299"/>
      <c r="C15" s="303">
        <v>236</v>
      </c>
      <c r="D15" s="304">
        <v>29</v>
      </c>
      <c r="E15" s="305">
        <v>12.3</v>
      </c>
      <c r="F15" s="304">
        <v>37</v>
      </c>
      <c r="H15" s="44"/>
      <c r="I15" s="44"/>
      <c r="J15" s="44"/>
      <c r="K15" s="44"/>
    </row>
    <row r="16" spans="1:11" s="37" customFormat="1" ht="19.5" customHeight="1">
      <c r="A16" s="298">
        <v>3</v>
      </c>
      <c r="B16" s="299"/>
      <c r="C16" s="303">
        <v>239</v>
      </c>
      <c r="D16" s="304">
        <v>21</v>
      </c>
      <c r="E16" s="305">
        <v>8.8000000000000007</v>
      </c>
      <c r="F16" s="304">
        <v>24</v>
      </c>
      <c r="H16" s="44"/>
      <c r="I16" s="44"/>
      <c r="J16" s="44"/>
      <c r="K16" s="44"/>
    </row>
    <row r="17" spans="1:11" s="37" customFormat="1" ht="19.5" customHeight="1">
      <c r="A17" s="298">
        <v>4</v>
      </c>
      <c r="B17" s="299"/>
      <c r="C17" s="303">
        <v>237</v>
      </c>
      <c r="D17" s="304">
        <v>52</v>
      </c>
      <c r="E17" s="305">
        <v>21.9</v>
      </c>
      <c r="F17" s="304">
        <v>71</v>
      </c>
      <c r="H17" s="44"/>
      <c r="I17" s="44"/>
      <c r="J17" s="44"/>
      <c r="K17" s="44"/>
    </row>
    <row r="18" spans="1:11" ht="19.5" customHeight="1">
      <c r="A18" s="298">
        <v>5</v>
      </c>
      <c r="B18" s="299"/>
      <c r="C18" s="303">
        <v>239</v>
      </c>
      <c r="D18" s="304">
        <v>46</v>
      </c>
      <c r="E18" s="297">
        <f>D18/C18*100</f>
        <v>19.246861924686193</v>
      </c>
      <c r="F18" s="304">
        <v>53</v>
      </c>
    </row>
    <row r="19" spans="1:11" ht="19.5" customHeight="1">
      <c r="A19" s="298">
        <v>6</v>
      </c>
      <c r="B19" s="299"/>
      <c r="C19" s="303">
        <v>233</v>
      </c>
      <c r="D19" s="304">
        <v>67</v>
      </c>
      <c r="E19" s="297">
        <f>D19/C19*100</f>
        <v>28.75536480686695</v>
      </c>
      <c r="F19" s="304">
        <v>75</v>
      </c>
    </row>
    <row r="20" spans="1:11" ht="14.25">
      <c r="A20" s="225"/>
      <c r="B20" s="225"/>
      <c r="C20" s="225"/>
      <c r="D20" s="225"/>
      <c r="E20" s="225"/>
      <c r="F20" s="225"/>
    </row>
    <row r="21" spans="1:11" ht="14.25">
      <c r="A21" s="39"/>
      <c r="B21" s="40"/>
      <c r="C21" s="40"/>
      <c r="D21" s="40"/>
      <c r="E21" s="40"/>
      <c r="F21" s="40" t="s">
        <v>65</v>
      </c>
    </row>
  </sheetData>
  <mergeCells count="19">
    <mergeCell ref="A20:F20"/>
    <mergeCell ref="A1:F1"/>
    <mergeCell ref="A2:F2"/>
    <mergeCell ref="A3:F3"/>
    <mergeCell ref="C4:F4"/>
    <mergeCell ref="A6:B6"/>
    <mergeCell ref="A4:B5"/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B11"/>
    <mergeCell ref="A18:B18"/>
    <mergeCell ref="A19:B19"/>
  </mergeCells>
  <phoneticPr fontId="7"/>
  <printOptions horizontalCentered="1"/>
  <pageMargins left="0.78740157480314965" right="0.78740157480314965" top="0.98425196850393681" bottom="0.59055118110236227" header="0.905511811023622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21"/>
  <sheetViews>
    <sheetView showGridLines="0" zoomScaleSheetLayoutView="70" workbookViewId="0">
      <selection activeCell="E13" sqref="E13"/>
    </sheetView>
  </sheetViews>
  <sheetFormatPr defaultColWidth="10.625" defaultRowHeight="26.25" customHeight="1"/>
  <cols>
    <col min="1" max="1" width="5.25" style="8" customWidth="1"/>
    <col min="2" max="2" width="4.125" style="8" customWidth="1"/>
    <col min="3" max="3" width="6.25" style="8" customWidth="1"/>
    <col min="4" max="4" width="16" style="8" customWidth="1"/>
    <col min="5" max="7" width="16" style="34" customWidth="1"/>
    <col min="8" max="10" width="16" style="8" customWidth="1"/>
    <col min="11" max="27" width="7" style="8" customWidth="1"/>
    <col min="28" max="254" width="10.625" style="8"/>
    <col min="255" max="255" width="4.75" style="8" customWidth="1"/>
    <col min="256" max="256" width="4" style="8" bestFit="1" customWidth="1"/>
    <col min="257" max="257" width="5.25" style="8" customWidth="1"/>
    <col min="258" max="262" width="9.625" style="8" customWidth="1"/>
    <col min="263" max="263" width="11.625" style="8" customWidth="1"/>
    <col min="264" max="264" width="9.625" style="8" customWidth="1"/>
    <col min="265" max="265" width="11.625" style="8" customWidth="1"/>
    <col min="266" max="266" width="9.625" style="8" customWidth="1"/>
    <col min="267" max="267" width="11.5" style="8" customWidth="1"/>
    <col min="268" max="510" width="10.625" style="8"/>
    <col min="511" max="511" width="4.75" style="8" customWidth="1"/>
    <col min="512" max="512" width="4" style="8" bestFit="1" customWidth="1"/>
    <col min="513" max="513" width="5.25" style="8" customWidth="1"/>
    <col min="514" max="518" width="9.625" style="8" customWidth="1"/>
    <col min="519" max="519" width="11.625" style="8" customWidth="1"/>
    <col min="520" max="520" width="9.625" style="8" customWidth="1"/>
    <col min="521" max="521" width="11.625" style="8" customWidth="1"/>
    <col min="522" max="522" width="9.625" style="8" customWidth="1"/>
    <col min="523" max="523" width="11.5" style="8" customWidth="1"/>
    <col min="524" max="766" width="10.625" style="8"/>
    <col min="767" max="767" width="4.75" style="8" customWidth="1"/>
    <col min="768" max="768" width="4" style="8" bestFit="1" customWidth="1"/>
    <col min="769" max="769" width="5.25" style="8" customWidth="1"/>
    <col min="770" max="774" width="9.625" style="8" customWidth="1"/>
    <col min="775" max="775" width="11.625" style="8" customWidth="1"/>
    <col min="776" max="776" width="9.625" style="8" customWidth="1"/>
    <col min="777" max="777" width="11.625" style="8" customWidth="1"/>
    <col min="778" max="778" width="9.625" style="8" customWidth="1"/>
    <col min="779" max="779" width="11.5" style="8" customWidth="1"/>
    <col min="780" max="1022" width="10.625" style="8"/>
    <col min="1023" max="1023" width="4.75" style="8" customWidth="1"/>
    <col min="1024" max="1024" width="4" style="8" bestFit="1" customWidth="1"/>
    <col min="1025" max="1025" width="5.25" style="8" customWidth="1"/>
    <col min="1026" max="1030" width="9.625" style="8" customWidth="1"/>
    <col min="1031" max="1031" width="11.625" style="8" customWidth="1"/>
    <col min="1032" max="1032" width="9.625" style="8" customWidth="1"/>
    <col min="1033" max="1033" width="11.625" style="8" customWidth="1"/>
    <col min="1034" max="1034" width="9.625" style="8" customWidth="1"/>
    <col min="1035" max="1035" width="11.5" style="8" customWidth="1"/>
    <col min="1036" max="1278" width="10.625" style="8"/>
    <col min="1279" max="1279" width="4.75" style="8" customWidth="1"/>
    <col min="1280" max="1280" width="4" style="8" bestFit="1" customWidth="1"/>
    <col min="1281" max="1281" width="5.25" style="8" customWidth="1"/>
    <col min="1282" max="1286" width="9.625" style="8" customWidth="1"/>
    <col min="1287" max="1287" width="11.625" style="8" customWidth="1"/>
    <col min="1288" max="1288" width="9.625" style="8" customWidth="1"/>
    <col min="1289" max="1289" width="11.625" style="8" customWidth="1"/>
    <col min="1290" max="1290" width="9.625" style="8" customWidth="1"/>
    <col min="1291" max="1291" width="11.5" style="8" customWidth="1"/>
    <col min="1292" max="1534" width="10.625" style="8"/>
    <col min="1535" max="1535" width="4.75" style="8" customWidth="1"/>
    <col min="1536" max="1536" width="4" style="8" bestFit="1" customWidth="1"/>
    <col min="1537" max="1537" width="5.25" style="8" customWidth="1"/>
    <col min="1538" max="1542" width="9.625" style="8" customWidth="1"/>
    <col min="1543" max="1543" width="11.625" style="8" customWidth="1"/>
    <col min="1544" max="1544" width="9.625" style="8" customWidth="1"/>
    <col min="1545" max="1545" width="11.625" style="8" customWidth="1"/>
    <col min="1546" max="1546" width="9.625" style="8" customWidth="1"/>
    <col min="1547" max="1547" width="11.5" style="8" customWidth="1"/>
    <col min="1548" max="1790" width="10.625" style="8"/>
    <col min="1791" max="1791" width="4.75" style="8" customWidth="1"/>
    <col min="1792" max="1792" width="4" style="8" bestFit="1" customWidth="1"/>
    <col min="1793" max="1793" width="5.25" style="8" customWidth="1"/>
    <col min="1794" max="1798" width="9.625" style="8" customWidth="1"/>
    <col min="1799" max="1799" width="11.625" style="8" customWidth="1"/>
    <col min="1800" max="1800" width="9.625" style="8" customWidth="1"/>
    <col min="1801" max="1801" width="11.625" style="8" customWidth="1"/>
    <col min="1802" max="1802" width="9.625" style="8" customWidth="1"/>
    <col min="1803" max="1803" width="11.5" style="8" customWidth="1"/>
    <col min="1804" max="2046" width="10.625" style="8"/>
    <col min="2047" max="2047" width="4.75" style="8" customWidth="1"/>
    <col min="2048" max="2048" width="4" style="8" bestFit="1" customWidth="1"/>
    <col min="2049" max="2049" width="5.25" style="8" customWidth="1"/>
    <col min="2050" max="2054" width="9.625" style="8" customWidth="1"/>
    <col min="2055" max="2055" width="11.625" style="8" customWidth="1"/>
    <col min="2056" max="2056" width="9.625" style="8" customWidth="1"/>
    <col min="2057" max="2057" width="11.625" style="8" customWidth="1"/>
    <col min="2058" max="2058" width="9.625" style="8" customWidth="1"/>
    <col min="2059" max="2059" width="11.5" style="8" customWidth="1"/>
    <col min="2060" max="2302" width="10.625" style="8"/>
    <col min="2303" max="2303" width="4.75" style="8" customWidth="1"/>
    <col min="2304" max="2304" width="4" style="8" bestFit="1" customWidth="1"/>
    <col min="2305" max="2305" width="5.25" style="8" customWidth="1"/>
    <col min="2306" max="2310" width="9.625" style="8" customWidth="1"/>
    <col min="2311" max="2311" width="11.625" style="8" customWidth="1"/>
    <col min="2312" max="2312" width="9.625" style="8" customWidth="1"/>
    <col min="2313" max="2313" width="11.625" style="8" customWidth="1"/>
    <col min="2314" max="2314" width="9.625" style="8" customWidth="1"/>
    <col min="2315" max="2315" width="11.5" style="8" customWidth="1"/>
    <col min="2316" max="2558" width="10.625" style="8"/>
    <col min="2559" max="2559" width="4.75" style="8" customWidth="1"/>
    <col min="2560" max="2560" width="4" style="8" bestFit="1" customWidth="1"/>
    <col min="2561" max="2561" width="5.25" style="8" customWidth="1"/>
    <col min="2562" max="2566" width="9.625" style="8" customWidth="1"/>
    <col min="2567" max="2567" width="11.625" style="8" customWidth="1"/>
    <col min="2568" max="2568" width="9.625" style="8" customWidth="1"/>
    <col min="2569" max="2569" width="11.625" style="8" customWidth="1"/>
    <col min="2570" max="2570" width="9.625" style="8" customWidth="1"/>
    <col min="2571" max="2571" width="11.5" style="8" customWidth="1"/>
    <col min="2572" max="2814" width="10.625" style="8"/>
    <col min="2815" max="2815" width="4.75" style="8" customWidth="1"/>
    <col min="2816" max="2816" width="4" style="8" bestFit="1" customWidth="1"/>
    <col min="2817" max="2817" width="5.25" style="8" customWidth="1"/>
    <col min="2818" max="2822" width="9.625" style="8" customWidth="1"/>
    <col min="2823" max="2823" width="11.625" style="8" customWidth="1"/>
    <col min="2824" max="2824" width="9.625" style="8" customWidth="1"/>
    <col min="2825" max="2825" width="11.625" style="8" customWidth="1"/>
    <col min="2826" max="2826" width="9.625" style="8" customWidth="1"/>
    <col min="2827" max="2827" width="11.5" style="8" customWidth="1"/>
    <col min="2828" max="3070" width="10.625" style="8"/>
    <col min="3071" max="3071" width="4.75" style="8" customWidth="1"/>
    <col min="3072" max="3072" width="4" style="8" bestFit="1" customWidth="1"/>
    <col min="3073" max="3073" width="5.25" style="8" customWidth="1"/>
    <col min="3074" max="3078" width="9.625" style="8" customWidth="1"/>
    <col min="3079" max="3079" width="11.625" style="8" customWidth="1"/>
    <col min="3080" max="3080" width="9.625" style="8" customWidth="1"/>
    <col min="3081" max="3081" width="11.625" style="8" customWidth="1"/>
    <col min="3082" max="3082" width="9.625" style="8" customWidth="1"/>
    <col min="3083" max="3083" width="11.5" style="8" customWidth="1"/>
    <col min="3084" max="3326" width="10.625" style="8"/>
    <col min="3327" max="3327" width="4.75" style="8" customWidth="1"/>
    <col min="3328" max="3328" width="4" style="8" bestFit="1" customWidth="1"/>
    <col min="3329" max="3329" width="5.25" style="8" customWidth="1"/>
    <col min="3330" max="3334" width="9.625" style="8" customWidth="1"/>
    <col min="3335" max="3335" width="11.625" style="8" customWidth="1"/>
    <col min="3336" max="3336" width="9.625" style="8" customWidth="1"/>
    <col min="3337" max="3337" width="11.625" style="8" customWidth="1"/>
    <col min="3338" max="3338" width="9.625" style="8" customWidth="1"/>
    <col min="3339" max="3339" width="11.5" style="8" customWidth="1"/>
    <col min="3340" max="3582" width="10.625" style="8"/>
    <col min="3583" max="3583" width="4.75" style="8" customWidth="1"/>
    <col min="3584" max="3584" width="4" style="8" bestFit="1" customWidth="1"/>
    <col min="3585" max="3585" width="5.25" style="8" customWidth="1"/>
    <col min="3586" max="3590" width="9.625" style="8" customWidth="1"/>
    <col min="3591" max="3591" width="11.625" style="8" customWidth="1"/>
    <col min="3592" max="3592" width="9.625" style="8" customWidth="1"/>
    <col min="3593" max="3593" width="11.625" style="8" customWidth="1"/>
    <col min="3594" max="3594" width="9.625" style="8" customWidth="1"/>
    <col min="3595" max="3595" width="11.5" style="8" customWidth="1"/>
    <col min="3596" max="3838" width="10.625" style="8"/>
    <col min="3839" max="3839" width="4.75" style="8" customWidth="1"/>
    <col min="3840" max="3840" width="4" style="8" bestFit="1" customWidth="1"/>
    <col min="3841" max="3841" width="5.25" style="8" customWidth="1"/>
    <col min="3842" max="3846" width="9.625" style="8" customWidth="1"/>
    <col min="3847" max="3847" width="11.625" style="8" customWidth="1"/>
    <col min="3848" max="3848" width="9.625" style="8" customWidth="1"/>
    <col min="3849" max="3849" width="11.625" style="8" customWidth="1"/>
    <col min="3850" max="3850" width="9.625" style="8" customWidth="1"/>
    <col min="3851" max="3851" width="11.5" style="8" customWidth="1"/>
    <col min="3852" max="4094" width="10.625" style="8"/>
    <col min="4095" max="4095" width="4.75" style="8" customWidth="1"/>
    <col min="4096" max="4096" width="4" style="8" bestFit="1" customWidth="1"/>
    <col min="4097" max="4097" width="5.25" style="8" customWidth="1"/>
    <col min="4098" max="4102" width="9.625" style="8" customWidth="1"/>
    <col min="4103" max="4103" width="11.625" style="8" customWidth="1"/>
    <col min="4104" max="4104" width="9.625" style="8" customWidth="1"/>
    <col min="4105" max="4105" width="11.625" style="8" customWidth="1"/>
    <col min="4106" max="4106" width="9.625" style="8" customWidth="1"/>
    <col min="4107" max="4107" width="11.5" style="8" customWidth="1"/>
    <col min="4108" max="4350" width="10.625" style="8"/>
    <col min="4351" max="4351" width="4.75" style="8" customWidth="1"/>
    <col min="4352" max="4352" width="4" style="8" bestFit="1" customWidth="1"/>
    <col min="4353" max="4353" width="5.25" style="8" customWidth="1"/>
    <col min="4354" max="4358" width="9.625" style="8" customWidth="1"/>
    <col min="4359" max="4359" width="11.625" style="8" customWidth="1"/>
    <col min="4360" max="4360" width="9.625" style="8" customWidth="1"/>
    <col min="4361" max="4361" width="11.625" style="8" customWidth="1"/>
    <col min="4362" max="4362" width="9.625" style="8" customWidth="1"/>
    <col min="4363" max="4363" width="11.5" style="8" customWidth="1"/>
    <col min="4364" max="4606" width="10.625" style="8"/>
    <col min="4607" max="4607" width="4.75" style="8" customWidth="1"/>
    <col min="4608" max="4608" width="4" style="8" bestFit="1" customWidth="1"/>
    <col min="4609" max="4609" width="5.25" style="8" customWidth="1"/>
    <col min="4610" max="4614" width="9.625" style="8" customWidth="1"/>
    <col min="4615" max="4615" width="11.625" style="8" customWidth="1"/>
    <col min="4616" max="4616" width="9.625" style="8" customWidth="1"/>
    <col min="4617" max="4617" width="11.625" style="8" customWidth="1"/>
    <col min="4618" max="4618" width="9.625" style="8" customWidth="1"/>
    <col min="4619" max="4619" width="11.5" style="8" customWidth="1"/>
    <col min="4620" max="4862" width="10.625" style="8"/>
    <col min="4863" max="4863" width="4.75" style="8" customWidth="1"/>
    <col min="4864" max="4864" width="4" style="8" bestFit="1" customWidth="1"/>
    <col min="4865" max="4865" width="5.25" style="8" customWidth="1"/>
    <col min="4866" max="4870" width="9.625" style="8" customWidth="1"/>
    <col min="4871" max="4871" width="11.625" style="8" customWidth="1"/>
    <col min="4872" max="4872" width="9.625" style="8" customWidth="1"/>
    <col min="4873" max="4873" width="11.625" style="8" customWidth="1"/>
    <col min="4874" max="4874" width="9.625" style="8" customWidth="1"/>
    <col min="4875" max="4875" width="11.5" style="8" customWidth="1"/>
    <col min="4876" max="5118" width="10.625" style="8"/>
    <col min="5119" max="5119" width="4.75" style="8" customWidth="1"/>
    <col min="5120" max="5120" width="4" style="8" bestFit="1" customWidth="1"/>
    <col min="5121" max="5121" width="5.25" style="8" customWidth="1"/>
    <col min="5122" max="5126" width="9.625" style="8" customWidth="1"/>
    <col min="5127" max="5127" width="11.625" style="8" customWidth="1"/>
    <col min="5128" max="5128" width="9.625" style="8" customWidth="1"/>
    <col min="5129" max="5129" width="11.625" style="8" customWidth="1"/>
    <col min="5130" max="5130" width="9.625" style="8" customWidth="1"/>
    <col min="5131" max="5131" width="11.5" style="8" customWidth="1"/>
    <col min="5132" max="5374" width="10.625" style="8"/>
    <col min="5375" max="5375" width="4.75" style="8" customWidth="1"/>
    <col min="5376" max="5376" width="4" style="8" bestFit="1" customWidth="1"/>
    <col min="5377" max="5377" width="5.25" style="8" customWidth="1"/>
    <col min="5378" max="5382" width="9.625" style="8" customWidth="1"/>
    <col min="5383" max="5383" width="11.625" style="8" customWidth="1"/>
    <col min="5384" max="5384" width="9.625" style="8" customWidth="1"/>
    <col min="5385" max="5385" width="11.625" style="8" customWidth="1"/>
    <col min="5386" max="5386" width="9.625" style="8" customWidth="1"/>
    <col min="5387" max="5387" width="11.5" style="8" customWidth="1"/>
    <col min="5388" max="5630" width="10.625" style="8"/>
    <col min="5631" max="5631" width="4.75" style="8" customWidth="1"/>
    <col min="5632" max="5632" width="4" style="8" bestFit="1" customWidth="1"/>
    <col min="5633" max="5633" width="5.25" style="8" customWidth="1"/>
    <col min="5634" max="5638" width="9.625" style="8" customWidth="1"/>
    <col min="5639" max="5639" width="11.625" style="8" customWidth="1"/>
    <col min="5640" max="5640" width="9.625" style="8" customWidth="1"/>
    <col min="5641" max="5641" width="11.625" style="8" customWidth="1"/>
    <col min="5642" max="5642" width="9.625" style="8" customWidth="1"/>
    <col min="5643" max="5643" width="11.5" style="8" customWidth="1"/>
    <col min="5644" max="5886" width="10.625" style="8"/>
    <col min="5887" max="5887" width="4.75" style="8" customWidth="1"/>
    <col min="5888" max="5888" width="4" style="8" bestFit="1" customWidth="1"/>
    <col min="5889" max="5889" width="5.25" style="8" customWidth="1"/>
    <col min="5890" max="5894" width="9.625" style="8" customWidth="1"/>
    <col min="5895" max="5895" width="11.625" style="8" customWidth="1"/>
    <col min="5896" max="5896" width="9.625" style="8" customWidth="1"/>
    <col min="5897" max="5897" width="11.625" style="8" customWidth="1"/>
    <col min="5898" max="5898" width="9.625" style="8" customWidth="1"/>
    <col min="5899" max="5899" width="11.5" style="8" customWidth="1"/>
    <col min="5900" max="6142" width="10.625" style="8"/>
    <col min="6143" max="6143" width="4.75" style="8" customWidth="1"/>
    <col min="6144" max="6144" width="4" style="8" bestFit="1" customWidth="1"/>
    <col min="6145" max="6145" width="5.25" style="8" customWidth="1"/>
    <col min="6146" max="6150" width="9.625" style="8" customWidth="1"/>
    <col min="6151" max="6151" width="11.625" style="8" customWidth="1"/>
    <col min="6152" max="6152" width="9.625" style="8" customWidth="1"/>
    <col min="6153" max="6153" width="11.625" style="8" customWidth="1"/>
    <col min="6154" max="6154" width="9.625" style="8" customWidth="1"/>
    <col min="6155" max="6155" width="11.5" style="8" customWidth="1"/>
    <col min="6156" max="6398" width="10.625" style="8"/>
    <col min="6399" max="6399" width="4.75" style="8" customWidth="1"/>
    <col min="6400" max="6400" width="4" style="8" bestFit="1" customWidth="1"/>
    <col min="6401" max="6401" width="5.25" style="8" customWidth="1"/>
    <col min="6402" max="6406" width="9.625" style="8" customWidth="1"/>
    <col min="6407" max="6407" width="11.625" style="8" customWidth="1"/>
    <col min="6408" max="6408" width="9.625" style="8" customWidth="1"/>
    <col min="6409" max="6409" width="11.625" style="8" customWidth="1"/>
    <col min="6410" max="6410" width="9.625" style="8" customWidth="1"/>
    <col min="6411" max="6411" width="11.5" style="8" customWidth="1"/>
    <col min="6412" max="6654" width="10.625" style="8"/>
    <col min="6655" max="6655" width="4.75" style="8" customWidth="1"/>
    <col min="6656" max="6656" width="4" style="8" bestFit="1" customWidth="1"/>
    <col min="6657" max="6657" width="5.25" style="8" customWidth="1"/>
    <col min="6658" max="6662" width="9.625" style="8" customWidth="1"/>
    <col min="6663" max="6663" width="11.625" style="8" customWidth="1"/>
    <col min="6664" max="6664" width="9.625" style="8" customWidth="1"/>
    <col min="6665" max="6665" width="11.625" style="8" customWidth="1"/>
    <col min="6666" max="6666" width="9.625" style="8" customWidth="1"/>
    <col min="6667" max="6667" width="11.5" style="8" customWidth="1"/>
    <col min="6668" max="6910" width="10.625" style="8"/>
    <col min="6911" max="6911" width="4.75" style="8" customWidth="1"/>
    <col min="6912" max="6912" width="4" style="8" bestFit="1" customWidth="1"/>
    <col min="6913" max="6913" width="5.25" style="8" customWidth="1"/>
    <col min="6914" max="6918" width="9.625" style="8" customWidth="1"/>
    <col min="6919" max="6919" width="11.625" style="8" customWidth="1"/>
    <col min="6920" max="6920" width="9.625" style="8" customWidth="1"/>
    <col min="6921" max="6921" width="11.625" style="8" customWidth="1"/>
    <col min="6922" max="6922" width="9.625" style="8" customWidth="1"/>
    <col min="6923" max="6923" width="11.5" style="8" customWidth="1"/>
    <col min="6924" max="7166" width="10.625" style="8"/>
    <col min="7167" max="7167" width="4.75" style="8" customWidth="1"/>
    <col min="7168" max="7168" width="4" style="8" bestFit="1" customWidth="1"/>
    <col min="7169" max="7169" width="5.25" style="8" customWidth="1"/>
    <col min="7170" max="7174" width="9.625" style="8" customWidth="1"/>
    <col min="7175" max="7175" width="11.625" style="8" customWidth="1"/>
    <col min="7176" max="7176" width="9.625" style="8" customWidth="1"/>
    <col min="7177" max="7177" width="11.625" style="8" customWidth="1"/>
    <col min="7178" max="7178" width="9.625" style="8" customWidth="1"/>
    <col min="7179" max="7179" width="11.5" style="8" customWidth="1"/>
    <col min="7180" max="7422" width="10.625" style="8"/>
    <col min="7423" max="7423" width="4.75" style="8" customWidth="1"/>
    <col min="7424" max="7424" width="4" style="8" bestFit="1" customWidth="1"/>
    <col min="7425" max="7425" width="5.25" style="8" customWidth="1"/>
    <col min="7426" max="7430" width="9.625" style="8" customWidth="1"/>
    <col min="7431" max="7431" width="11.625" style="8" customWidth="1"/>
    <col min="7432" max="7432" width="9.625" style="8" customWidth="1"/>
    <col min="7433" max="7433" width="11.625" style="8" customWidth="1"/>
    <col min="7434" max="7434" width="9.625" style="8" customWidth="1"/>
    <col min="7435" max="7435" width="11.5" style="8" customWidth="1"/>
    <col min="7436" max="7678" width="10.625" style="8"/>
    <col min="7679" max="7679" width="4.75" style="8" customWidth="1"/>
    <col min="7680" max="7680" width="4" style="8" bestFit="1" customWidth="1"/>
    <col min="7681" max="7681" width="5.25" style="8" customWidth="1"/>
    <col min="7682" max="7686" width="9.625" style="8" customWidth="1"/>
    <col min="7687" max="7687" width="11.625" style="8" customWidth="1"/>
    <col min="7688" max="7688" width="9.625" style="8" customWidth="1"/>
    <col min="7689" max="7689" width="11.625" style="8" customWidth="1"/>
    <col min="7690" max="7690" width="9.625" style="8" customWidth="1"/>
    <col min="7691" max="7691" width="11.5" style="8" customWidth="1"/>
    <col min="7692" max="7934" width="10.625" style="8"/>
    <col min="7935" max="7935" width="4.75" style="8" customWidth="1"/>
    <col min="7936" max="7936" width="4" style="8" bestFit="1" customWidth="1"/>
    <col min="7937" max="7937" width="5.25" style="8" customWidth="1"/>
    <col min="7938" max="7942" width="9.625" style="8" customWidth="1"/>
    <col min="7943" max="7943" width="11.625" style="8" customWidth="1"/>
    <col min="7944" max="7944" width="9.625" style="8" customWidth="1"/>
    <col min="7945" max="7945" width="11.625" style="8" customWidth="1"/>
    <col min="7946" max="7946" width="9.625" style="8" customWidth="1"/>
    <col min="7947" max="7947" width="11.5" style="8" customWidth="1"/>
    <col min="7948" max="8190" width="10.625" style="8"/>
    <col min="8191" max="8191" width="4.75" style="8" customWidth="1"/>
    <col min="8192" max="8192" width="4" style="8" bestFit="1" customWidth="1"/>
    <col min="8193" max="8193" width="5.25" style="8" customWidth="1"/>
    <col min="8194" max="8198" width="9.625" style="8" customWidth="1"/>
    <col min="8199" max="8199" width="11.625" style="8" customWidth="1"/>
    <col min="8200" max="8200" width="9.625" style="8" customWidth="1"/>
    <col min="8201" max="8201" width="11.625" style="8" customWidth="1"/>
    <col min="8202" max="8202" width="9.625" style="8" customWidth="1"/>
    <col min="8203" max="8203" width="11.5" style="8" customWidth="1"/>
    <col min="8204" max="8446" width="10.625" style="8"/>
    <col min="8447" max="8447" width="4.75" style="8" customWidth="1"/>
    <col min="8448" max="8448" width="4" style="8" bestFit="1" customWidth="1"/>
    <col min="8449" max="8449" width="5.25" style="8" customWidth="1"/>
    <col min="8450" max="8454" width="9.625" style="8" customWidth="1"/>
    <col min="8455" max="8455" width="11.625" style="8" customWidth="1"/>
    <col min="8456" max="8456" width="9.625" style="8" customWidth="1"/>
    <col min="8457" max="8457" width="11.625" style="8" customWidth="1"/>
    <col min="8458" max="8458" width="9.625" style="8" customWidth="1"/>
    <col min="8459" max="8459" width="11.5" style="8" customWidth="1"/>
    <col min="8460" max="8702" width="10.625" style="8"/>
    <col min="8703" max="8703" width="4.75" style="8" customWidth="1"/>
    <col min="8704" max="8704" width="4" style="8" bestFit="1" customWidth="1"/>
    <col min="8705" max="8705" width="5.25" style="8" customWidth="1"/>
    <col min="8706" max="8710" width="9.625" style="8" customWidth="1"/>
    <col min="8711" max="8711" width="11.625" style="8" customWidth="1"/>
    <col min="8712" max="8712" width="9.625" style="8" customWidth="1"/>
    <col min="8713" max="8713" width="11.625" style="8" customWidth="1"/>
    <col min="8714" max="8714" width="9.625" style="8" customWidth="1"/>
    <col min="8715" max="8715" width="11.5" style="8" customWidth="1"/>
    <col min="8716" max="8958" width="10.625" style="8"/>
    <col min="8959" max="8959" width="4.75" style="8" customWidth="1"/>
    <col min="8960" max="8960" width="4" style="8" bestFit="1" customWidth="1"/>
    <col min="8961" max="8961" width="5.25" style="8" customWidth="1"/>
    <col min="8962" max="8966" width="9.625" style="8" customWidth="1"/>
    <col min="8967" max="8967" width="11.625" style="8" customWidth="1"/>
    <col min="8968" max="8968" width="9.625" style="8" customWidth="1"/>
    <col min="8969" max="8969" width="11.625" style="8" customWidth="1"/>
    <col min="8970" max="8970" width="9.625" style="8" customWidth="1"/>
    <col min="8971" max="8971" width="11.5" style="8" customWidth="1"/>
    <col min="8972" max="9214" width="10.625" style="8"/>
    <col min="9215" max="9215" width="4.75" style="8" customWidth="1"/>
    <col min="9216" max="9216" width="4" style="8" bestFit="1" customWidth="1"/>
    <col min="9217" max="9217" width="5.25" style="8" customWidth="1"/>
    <col min="9218" max="9222" width="9.625" style="8" customWidth="1"/>
    <col min="9223" max="9223" width="11.625" style="8" customWidth="1"/>
    <col min="9224" max="9224" width="9.625" style="8" customWidth="1"/>
    <col min="9225" max="9225" width="11.625" style="8" customWidth="1"/>
    <col min="9226" max="9226" width="9.625" style="8" customWidth="1"/>
    <col min="9227" max="9227" width="11.5" style="8" customWidth="1"/>
    <col min="9228" max="9470" width="10.625" style="8"/>
    <col min="9471" max="9471" width="4.75" style="8" customWidth="1"/>
    <col min="9472" max="9472" width="4" style="8" bestFit="1" customWidth="1"/>
    <col min="9473" max="9473" width="5.25" style="8" customWidth="1"/>
    <col min="9474" max="9478" width="9.625" style="8" customWidth="1"/>
    <col min="9479" max="9479" width="11.625" style="8" customWidth="1"/>
    <col min="9480" max="9480" width="9.625" style="8" customWidth="1"/>
    <col min="9481" max="9481" width="11.625" style="8" customWidth="1"/>
    <col min="9482" max="9482" width="9.625" style="8" customWidth="1"/>
    <col min="9483" max="9483" width="11.5" style="8" customWidth="1"/>
    <col min="9484" max="9726" width="10.625" style="8"/>
    <col min="9727" max="9727" width="4.75" style="8" customWidth="1"/>
    <col min="9728" max="9728" width="4" style="8" bestFit="1" customWidth="1"/>
    <col min="9729" max="9729" width="5.25" style="8" customWidth="1"/>
    <col min="9730" max="9734" width="9.625" style="8" customWidth="1"/>
    <col min="9735" max="9735" width="11.625" style="8" customWidth="1"/>
    <col min="9736" max="9736" width="9.625" style="8" customWidth="1"/>
    <col min="9737" max="9737" width="11.625" style="8" customWidth="1"/>
    <col min="9738" max="9738" width="9.625" style="8" customWidth="1"/>
    <col min="9739" max="9739" width="11.5" style="8" customWidth="1"/>
    <col min="9740" max="9982" width="10.625" style="8"/>
    <col min="9983" max="9983" width="4.75" style="8" customWidth="1"/>
    <col min="9984" max="9984" width="4" style="8" bestFit="1" customWidth="1"/>
    <col min="9985" max="9985" width="5.25" style="8" customWidth="1"/>
    <col min="9986" max="9990" width="9.625" style="8" customWidth="1"/>
    <col min="9991" max="9991" width="11.625" style="8" customWidth="1"/>
    <col min="9992" max="9992" width="9.625" style="8" customWidth="1"/>
    <col min="9993" max="9993" width="11.625" style="8" customWidth="1"/>
    <col min="9994" max="9994" width="9.625" style="8" customWidth="1"/>
    <col min="9995" max="9995" width="11.5" style="8" customWidth="1"/>
    <col min="9996" max="10238" width="10.625" style="8"/>
    <col min="10239" max="10239" width="4.75" style="8" customWidth="1"/>
    <col min="10240" max="10240" width="4" style="8" bestFit="1" customWidth="1"/>
    <col min="10241" max="10241" width="5.25" style="8" customWidth="1"/>
    <col min="10242" max="10246" width="9.625" style="8" customWidth="1"/>
    <col min="10247" max="10247" width="11.625" style="8" customWidth="1"/>
    <col min="10248" max="10248" width="9.625" style="8" customWidth="1"/>
    <col min="10249" max="10249" width="11.625" style="8" customWidth="1"/>
    <col min="10250" max="10250" width="9.625" style="8" customWidth="1"/>
    <col min="10251" max="10251" width="11.5" style="8" customWidth="1"/>
    <col min="10252" max="10494" width="10.625" style="8"/>
    <col min="10495" max="10495" width="4.75" style="8" customWidth="1"/>
    <col min="10496" max="10496" width="4" style="8" bestFit="1" customWidth="1"/>
    <col min="10497" max="10497" width="5.25" style="8" customWidth="1"/>
    <col min="10498" max="10502" width="9.625" style="8" customWidth="1"/>
    <col min="10503" max="10503" width="11.625" style="8" customWidth="1"/>
    <col min="10504" max="10504" width="9.625" style="8" customWidth="1"/>
    <col min="10505" max="10505" width="11.625" style="8" customWidth="1"/>
    <col min="10506" max="10506" width="9.625" style="8" customWidth="1"/>
    <col min="10507" max="10507" width="11.5" style="8" customWidth="1"/>
    <col min="10508" max="10750" width="10.625" style="8"/>
    <col min="10751" max="10751" width="4.75" style="8" customWidth="1"/>
    <col min="10752" max="10752" width="4" style="8" bestFit="1" customWidth="1"/>
    <col min="10753" max="10753" width="5.25" style="8" customWidth="1"/>
    <col min="10754" max="10758" width="9.625" style="8" customWidth="1"/>
    <col min="10759" max="10759" width="11.625" style="8" customWidth="1"/>
    <col min="10760" max="10760" width="9.625" style="8" customWidth="1"/>
    <col min="10761" max="10761" width="11.625" style="8" customWidth="1"/>
    <col min="10762" max="10762" width="9.625" style="8" customWidth="1"/>
    <col min="10763" max="10763" width="11.5" style="8" customWidth="1"/>
    <col min="10764" max="11006" width="10.625" style="8"/>
    <col min="11007" max="11007" width="4.75" style="8" customWidth="1"/>
    <col min="11008" max="11008" width="4" style="8" bestFit="1" customWidth="1"/>
    <col min="11009" max="11009" width="5.25" style="8" customWidth="1"/>
    <col min="11010" max="11014" width="9.625" style="8" customWidth="1"/>
    <col min="11015" max="11015" width="11.625" style="8" customWidth="1"/>
    <col min="11016" max="11016" width="9.625" style="8" customWidth="1"/>
    <col min="11017" max="11017" width="11.625" style="8" customWidth="1"/>
    <col min="11018" max="11018" width="9.625" style="8" customWidth="1"/>
    <col min="11019" max="11019" width="11.5" style="8" customWidth="1"/>
    <col min="11020" max="11262" width="10.625" style="8"/>
    <col min="11263" max="11263" width="4.75" style="8" customWidth="1"/>
    <col min="11264" max="11264" width="4" style="8" bestFit="1" customWidth="1"/>
    <col min="11265" max="11265" width="5.25" style="8" customWidth="1"/>
    <col min="11266" max="11270" width="9.625" style="8" customWidth="1"/>
    <col min="11271" max="11271" width="11.625" style="8" customWidth="1"/>
    <col min="11272" max="11272" width="9.625" style="8" customWidth="1"/>
    <col min="11273" max="11273" width="11.625" style="8" customWidth="1"/>
    <col min="11274" max="11274" width="9.625" style="8" customWidth="1"/>
    <col min="11275" max="11275" width="11.5" style="8" customWidth="1"/>
    <col min="11276" max="11518" width="10.625" style="8"/>
    <col min="11519" max="11519" width="4.75" style="8" customWidth="1"/>
    <col min="11520" max="11520" width="4" style="8" bestFit="1" customWidth="1"/>
    <col min="11521" max="11521" width="5.25" style="8" customWidth="1"/>
    <col min="11522" max="11526" width="9.625" style="8" customWidth="1"/>
    <col min="11527" max="11527" width="11.625" style="8" customWidth="1"/>
    <col min="11528" max="11528" width="9.625" style="8" customWidth="1"/>
    <col min="11529" max="11529" width="11.625" style="8" customWidth="1"/>
    <col min="11530" max="11530" width="9.625" style="8" customWidth="1"/>
    <col min="11531" max="11531" width="11.5" style="8" customWidth="1"/>
    <col min="11532" max="11774" width="10.625" style="8"/>
    <col min="11775" max="11775" width="4.75" style="8" customWidth="1"/>
    <col min="11776" max="11776" width="4" style="8" bestFit="1" customWidth="1"/>
    <col min="11777" max="11777" width="5.25" style="8" customWidth="1"/>
    <col min="11778" max="11782" width="9.625" style="8" customWidth="1"/>
    <col min="11783" max="11783" width="11.625" style="8" customWidth="1"/>
    <col min="11784" max="11784" width="9.625" style="8" customWidth="1"/>
    <col min="11785" max="11785" width="11.625" style="8" customWidth="1"/>
    <col min="11786" max="11786" width="9.625" style="8" customWidth="1"/>
    <col min="11787" max="11787" width="11.5" style="8" customWidth="1"/>
    <col min="11788" max="12030" width="10.625" style="8"/>
    <col min="12031" max="12031" width="4.75" style="8" customWidth="1"/>
    <col min="12032" max="12032" width="4" style="8" bestFit="1" customWidth="1"/>
    <col min="12033" max="12033" width="5.25" style="8" customWidth="1"/>
    <col min="12034" max="12038" width="9.625" style="8" customWidth="1"/>
    <col min="12039" max="12039" width="11.625" style="8" customWidth="1"/>
    <col min="12040" max="12040" width="9.625" style="8" customWidth="1"/>
    <col min="12041" max="12041" width="11.625" style="8" customWidth="1"/>
    <col min="12042" max="12042" width="9.625" style="8" customWidth="1"/>
    <col min="12043" max="12043" width="11.5" style="8" customWidth="1"/>
    <col min="12044" max="12286" width="10.625" style="8"/>
    <col min="12287" max="12287" width="4.75" style="8" customWidth="1"/>
    <col min="12288" max="12288" width="4" style="8" bestFit="1" customWidth="1"/>
    <col min="12289" max="12289" width="5.25" style="8" customWidth="1"/>
    <col min="12290" max="12294" width="9.625" style="8" customWidth="1"/>
    <col min="12295" max="12295" width="11.625" style="8" customWidth="1"/>
    <col min="12296" max="12296" width="9.625" style="8" customWidth="1"/>
    <col min="12297" max="12297" width="11.625" style="8" customWidth="1"/>
    <col min="12298" max="12298" width="9.625" style="8" customWidth="1"/>
    <col min="12299" max="12299" width="11.5" style="8" customWidth="1"/>
    <col min="12300" max="12542" width="10.625" style="8"/>
    <col min="12543" max="12543" width="4.75" style="8" customWidth="1"/>
    <col min="12544" max="12544" width="4" style="8" bestFit="1" customWidth="1"/>
    <col min="12545" max="12545" width="5.25" style="8" customWidth="1"/>
    <col min="12546" max="12550" width="9.625" style="8" customWidth="1"/>
    <col min="12551" max="12551" width="11.625" style="8" customWidth="1"/>
    <col min="12552" max="12552" width="9.625" style="8" customWidth="1"/>
    <col min="12553" max="12553" width="11.625" style="8" customWidth="1"/>
    <col min="12554" max="12554" width="9.625" style="8" customWidth="1"/>
    <col min="12555" max="12555" width="11.5" style="8" customWidth="1"/>
    <col min="12556" max="12798" width="10.625" style="8"/>
    <col min="12799" max="12799" width="4.75" style="8" customWidth="1"/>
    <col min="12800" max="12800" width="4" style="8" bestFit="1" customWidth="1"/>
    <col min="12801" max="12801" width="5.25" style="8" customWidth="1"/>
    <col min="12802" max="12806" width="9.625" style="8" customWidth="1"/>
    <col min="12807" max="12807" width="11.625" style="8" customWidth="1"/>
    <col min="12808" max="12808" width="9.625" style="8" customWidth="1"/>
    <col min="12809" max="12809" width="11.625" style="8" customWidth="1"/>
    <col min="12810" max="12810" width="9.625" style="8" customWidth="1"/>
    <col min="12811" max="12811" width="11.5" style="8" customWidth="1"/>
    <col min="12812" max="13054" width="10.625" style="8"/>
    <col min="13055" max="13055" width="4.75" style="8" customWidth="1"/>
    <col min="13056" max="13056" width="4" style="8" bestFit="1" customWidth="1"/>
    <col min="13057" max="13057" width="5.25" style="8" customWidth="1"/>
    <col min="13058" max="13062" width="9.625" style="8" customWidth="1"/>
    <col min="13063" max="13063" width="11.625" style="8" customWidth="1"/>
    <col min="13064" max="13064" width="9.625" style="8" customWidth="1"/>
    <col min="13065" max="13065" width="11.625" style="8" customWidth="1"/>
    <col min="13066" max="13066" width="9.625" style="8" customWidth="1"/>
    <col min="13067" max="13067" width="11.5" style="8" customWidth="1"/>
    <col min="13068" max="13310" width="10.625" style="8"/>
    <col min="13311" max="13311" width="4.75" style="8" customWidth="1"/>
    <col min="13312" max="13312" width="4" style="8" bestFit="1" customWidth="1"/>
    <col min="13313" max="13313" width="5.25" style="8" customWidth="1"/>
    <col min="13314" max="13318" width="9.625" style="8" customWidth="1"/>
    <col min="13319" max="13319" width="11.625" style="8" customWidth="1"/>
    <col min="13320" max="13320" width="9.625" style="8" customWidth="1"/>
    <col min="13321" max="13321" width="11.625" style="8" customWidth="1"/>
    <col min="13322" max="13322" width="9.625" style="8" customWidth="1"/>
    <col min="13323" max="13323" width="11.5" style="8" customWidth="1"/>
    <col min="13324" max="13566" width="10.625" style="8"/>
    <col min="13567" max="13567" width="4.75" style="8" customWidth="1"/>
    <col min="13568" max="13568" width="4" style="8" bestFit="1" customWidth="1"/>
    <col min="13569" max="13569" width="5.25" style="8" customWidth="1"/>
    <col min="13570" max="13574" width="9.625" style="8" customWidth="1"/>
    <col min="13575" max="13575" width="11.625" style="8" customWidth="1"/>
    <col min="13576" max="13576" width="9.625" style="8" customWidth="1"/>
    <col min="13577" max="13577" width="11.625" style="8" customWidth="1"/>
    <col min="13578" max="13578" width="9.625" style="8" customWidth="1"/>
    <col min="13579" max="13579" width="11.5" style="8" customWidth="1"/>
    <col min="13580" max="13822" width="10.625" style="8"/>
    <col min="13823" max="13823" width="4.75" style="8" customWidth="1"/>
    <col min="13824" max="13824" width="4" style="8" bestFit="1" customWidth="1"/>
    <col min="13825" max="13825" width="5.25" style="8" customWidth="1"/>
    <col min="13826" max="13830" width="9.625" style="8" customWidth="1"/>
    <col min="13831" max="13831" width="11.625" style="8" customWidth="1"/>
    <col min="13832" max="13832" width="9.625" style="8" customWidth="1"/>
    <col min="13833" max="13833" width="11.625" style="8" customWidth="1"/>
    <col min="13834" max="13834" width="9.625" style="8" customWidth="1"/>
    <col min="13835" max="13835" width="11.5" style="8" customWidth="1"/>
    <col min="13836" max="14078" width="10.625" style="8"/>
    <col min="14079" max="14079" width="4.75" style="8" customWidth="1"/>
    <col min="14080" max="14080" width="4" style="8" bestFit="1" customWidth="1"/>
    <col min="14081" max="14081" width="5.25" style="8" customWidth="1"/>
    <col min="14082" max="14086" width="9.625" style="8" customWidth="1"/>
    <col min="14087" max="14087" width="11.625" style="8" customWidth="1"/>
    <col min="14088" max="14088" width="9.625" style="8" customWidth="1"/>
    <col min="14089" max="14089" width="11.625" style="8" customWidth="1"/>
    <col min="14090" max="14090" width="9.625" style="8" customWidth="1"/>
    <col min="14091" max="14091" width="11.5" style="8" customWidth="1"/>
    <col min="14092" max="14334" width="10.625" style="8"/>
    <col min="14335" max="14335" width="4.75" style="8" customWidth="1"/>
    <col min="14336" max="14336" width="4" style="8" bestFit="1" customWidth="1"/>
    <col min="14337" max="14337" width="5.25" style="8" customWidth="1"/>
    <col min="14338" max="14342" width="9.625" style="8" customWidth="1"/>
    <col min="14343" max="14343" width="11.625" style="8" customWidth="1"/>
    <col min="14344" max="14344" width="9.625" style="8" customWidth="1"/>
    <col min="14345" max="14345" width="11.625" style="8" customWidth="1"/>
    <col min="14346" max="14346" width="9.625" style="8" customWidth="1"/>
    <col min="14347" max="14347" width="11.5" style="8" customWidth="1"/>
    <col min="14348" max="14590" width="10.625" style="8"/>
    <col min="14591" max="14591" width="4.75" style="8" customWidth="1"/>
    <col min="14592" max="14592" width="4" style="8" bestFit="1" customWidth="1"/>
    <col min="14593" max="14593" width="5.25" style="8" customWidth="1"/>
    <col min="14594" max="14598" width="9.625" style="8" customWidth="1"/>
    <col min="14599" max="14599" width="11.625" style="8" customWidth="1"/>
    <col min="14600" max="14600" width="9.625" style="8" customWidth="1"/>
    <col min="14601" max="14601" width="11.625" style="8" customWidth="1"/>
    <col min="14602" max="14602" width="9.625" style="8" customWidth="1"/>
    <col min="14603" max="14603" width="11.5" style="8" customWidth="1"/>
    <col min="14604" max="14846" width="10.625" style="8"/>
    <col min="14847" max="14847" width="4.75" style="8" customWidth="1"/>
    <col min="14848" max="14848" width="4" style="8" bestFit="1" customWidth="1"/>
    <col min="14849" max="14849" width="5.25" style="8" customWidth="1"/>
    <col min="14850" max="14854" width="9.625" style="8" customWidth="1"/>
    <col min="14855" max="14855" width="11.625" style="8" customWidth="1"/>
    <col min="14856" max="14856" width="9.625" style="8" customWidth="1"/>
    <col min="14857" max="14857" width="11.625" style="8" customWidth="1"/>
    <col min="14858" max="14858" width="9.625" style="8" customWidth="1"/>
    <col min="14859" max="14859" width="11.5" style="8" customWidth="1"/>
    <col min="14860" max="15102" width="10.625" style="8"/>
    <col min="15103" max="15103" width="4.75" style="8" customWidth="1"/>
    <col min="15104" max="15104" width="4" style="8" bestFit="1" customWidth="1"/>
    <col min="15105" max="15105" width="5.25" style="8" customWidth="1"/>
    <col min="15106" max="15110" width="9.625" style="8" customWidth="1"/>
    <col min="15111" max="15111" width="11.625" style="8" customWidth="1"/>
    <col min="15112" max="15112" width="9.625" style="8" customWidth="1"/>
    <col min="15113" max="15113" width="11.625" style="8" customWidth="1"/>
    <col min="15114" max="15114" width="9.625" style="8" customWidth="1"/>
    <col min="15115" max="15115" width="11.5" style="8" customWidth="1"/>
    <col min="15116" max="15358" width="10.625" style="8"/>
    <col min="15359" max="15359" width="4.75" style="8" customWidth="1"/>
    <col min="15360" max="15360" width="4" style="8" bestFit="1" customWidth="1"/>
    <col min="15361" max="15361" width="5.25" style="8" customWidth="1"/>
    <col min="15362" max="15366" width="9.625" style="8" customWidth="1"/>
    <col min="15367" max="15367" width="11.625" style="8" customWidth="1"/>
    <col min="15368" max="15368" width="9.625" style="8" customWidth="1"/>
    <col min="15369" max="15369" width="11.625" style="8" customWidth="1"/>
    <col min="15370" max="15370" width="9.625" style="8" customWidth="1"/>
    <col min="15371" max="15371" width="11.5" style="8" customWidth="1"/>
    <col min="15372" max="15614" width="10.625" style="8"/>
    <col min="15615" max="15615" width="4.75" style="8" customWidth="1"/>
    <col min="15616" max="15616" width="4" style="8" bestFit="1" customWidth="1"/>
    <col min="15617" max="15617" width="5.25" style="8" customWidth="1"/>
    <col min="15618" max="15622" width="9.625" style="8" customWidth="1"/>
    <col min="15623" max="15623" width="11.625" style="8" customWidth="1"/>
    <col min="15624" max="15624" width="9.625" style="8" customWidth="1"/>
    <col min="15625" max="15625" width="11.625" style="8" customWidth="1"/>
    <col min="15626" max="15626" width="9.625" style="8" customWidth="1"/>
    <col min="15627" max="15627" width="11.5" style="8" customWidth="1"/>
    <col min="15628" max="15870" width="10.625" style="8"/>
    <col min="15871" max="15871" width="4.75" style="8" customWidth="1"/>
    <col min="15872" max="15872" width="4" style="8" bestFit="1" customWidth="1"/>
    <col min="15873" max="15873" width="5.25" style="8" customWidth="1"/>
    <col min="15874" max="15878" width="9.625" style="8" customWidth="1"/>
    <col min="15879" max="15879" width="11.625" style="8" customWidth="1"/>
    <col min="15880" max="15880" width="9.625" style="8" customWidth="1"/>
    <col min="15881" max="15881" width="11.625" style="8" customWidth="1"/>
    <col min="15882" max="15882" width="9.625" style="8" customWidth="1"/>
    <col min="15883" max="15883" width="11.5" style="8" customWidth="1"/>
    <col min="15884" max="16126" width="10.625" style="8"/>
    <col min="16127" max="16127" width="4.75" style="8" customWidth="1"/>
    <col min="16128" max="16128" width="4" style="8" bestFit="1" customWidth="1"/>
    <col min="16129" max="16129" width="5.25" style="8" customWidth="1"/>
    <col min="16130" max="16134" width="9.625" style="8" customWidth="1"/>
    <col min="16135" max="16135" width="11.625" style="8" customWidth="1"/>
    <col min="16136" max="16136" width="9.625" style="8" customWidth="1"/>
    <col min="16137" max="16137" width="11.625" style="8" customWidth="1"/>
    <col min="16138" max="16138" width="9.625" style="8" customWidth="1"/>
    <col min="16139" max="16139" width="11.5" style="8" customWidth="1"/>
    <col min="16140" max="16384" width="10.625" style="8"/>
  </cols>
  <sheetData>
    <row r="1" spans="1:11" ht="23.25" customHeight="1">
      <c r="A1" s="204" t="s">
        <v>8</v>
      </c>
      <c r="B1" s="234"/>
      <c r="C1" s="234"/>
      <c r="D1" s="234"/>
      <c r="E1" s="234"/>
      <c r="F1" s="234"/>
      <c r="G1" s="234"/>
      <c r="H1" s="234"/>
      <c r="I1" s="234"/>
      <c r="J1" s="234"/>
      <c r="K1" s="35"/>
    </row>
    <row r="2" spans="1:11" s="2" customFormat="1" ht="8.25" customHeight="1">
      <c r="C2" s="47"/>
      <c r="D2" s="50"/>
      <c r="E2" s="23"/>
      <c r="F2" s="23"/>
      <c r="G2" s="23"/>
      <c r="H2" s="50"/>
      <c r="I2" s="50"/>
      <c r="J2" s="50"/>
      <c r="K2" s="50"/>
    </row>
    <row r="3" spans="1:11" s="2" customFormat="1" ht="17.25" customHeight="1">
      <c r="A3" s="159" t="s">
        <v>164</v>
      </c>
      <c r="B3" s="160"/>
      <c r="C3" s="160"/>
      <c r="D3" s="50"/>
      <c r="E3" s="66"/>
      <c r="F3" s="66"/>
      <c r="G3" s="66"/>
      <c r="H3" s="50"/>
      <c r="I3" s="50"/>
      <c r="J3" s="50"/>
      <c r="K3" s="50"/>
    </row>
    <row r="4" spans="1:11" s="45" customFormat="1" ht="17.25" customHeight="1" thickBot="1">
      <c r="A4" s="161"/>
      <c r="B4" s="161"/>
      <c r="C4" s="162"/>
      <c r="D4" s="162"/>
      <c r="E4" s="163"/>
      <c r="F4" s="163"/>
      <c r="G4" s="163"/>
      <c r="H4" s="163"/>
      <c r="I4" s="164"/>
      <c r="J4" s="165" t="s">
        <v>165</v>
      </c>
      <c r="K4" s="13"/>
    </row>
    <row r="5" spans="1:11" s="45" customFormat="1" ht="29.25" customHeight="1" thickTop="1">
      <c r="A5" s="235" t="s">
        <v>14</v>
      </c>
      <c r="B5" s="235"/>
      <c r="C5" s="236"/>
      <c r="D5" s="166" t="s">
        <v>38</v>
      </c>
      <c r="E5" s="167" t="s">
        <v>3</v>
      </c>
      <c r="F5" s="168" t="s">
        <v>12</v>
      </c>
      <c r="G5" s="168" t="s">
        <v>39</v>
      </c>
      <c r="H5" s="168" t="s">
        <v>2</v>
      </c>
      <c r="I5" s="167" t="s">
        <v>166</v>
      </c>
      <c r="J5" s="169" t="s">
        <v>66</v>
      </c>
      <c r="K5" s="13"/>
    </row>
    <row r="6" spans="1:11" s="26" customFormat="1" ht="24" customHeight="1">
      <c r="A6" s="307" t="s">
        <v>83</v>
      </c>
      <c r="B6" s="307" t="s">
        <v>84</v>
      </c>
      <c r="C6" s="308" t="s">
        <v>82</v>
      </c>
      <c r="D6" s="170">
        <v>13330</v>
      </c>
      <c r="E6" s="170">
        <v>8694</v>
      </c>
      <c r="F6" s="170">
        <v>7033</v>
      </c>
      <c r="G6" s="170">
        <v>311</v>
      </c>
      <c r="H6" s="170">
        <v>828</v>
      </c>
      <c r="I6" s="170">
        <v>17</v>
      </c>
      <c r="J6" s="170">
        <v>505</v>
      </c>
      <c r="K6" s="32"/>
    </row>
    <row r="7" spans="1:11" s="26" customFormat="1" ht="24" customHeight="1">
      <c r="A7" s="309"/>
      <c r="B7" s="307">
        <v>2</v>
      </c>
      <c r="C7" s="308"/>
      <c r="D7" s="170">
        <v>13309</v>
      </c>
      <c r="E7" s="170">
        <v>8558</v>
      </c>
      <c r="F7" s="170">
        <v>6784</v>
      </c>
      <c r="G7" s="170">
        <v>334</v>
      </c>
      <c r="H7" s="170">
        <v>1005</v>
      </c>
      <c r="I7" s="170">
        <v>19</v>
      </c>
      <c r="J7" s="170">
        <v>416</v>
      </c>
      <c r="K7" s="32"/>
    </row>
    <row r="8" spans="1:11" s="26" customFormat="1" ht="24" customHeight="1">
      <c r="A8" s="309"/>
      <c r="B8" s="307">
        <v>3</v>
      </c>
      <c r="C8" s="308"/>
      <c r="D8" s="170">
        <v>13197</v>
      </c>
      <c r="E8" s="170">
        <v>8639</v>
      </c>
      <c r="F8" s="170">
        <v>6926</v>
      </c>
      <c r="G8" s="170">
        <v>321</v>
      </c>
      <c r="H8" s="170">
        <v>917</v>
      </c>
      <c r="I8" s="170">
        <v>19</v>
      </c>
      <c r="J8" s="170">
        <v>456</v>
      </c>
      <c r="K8" s="32"/>
    </row>
    <row r="9" spans="1:11" s="26" customFormat="1" ht="24" customHeight="1">
      <c r="A9" s="309"/>
      <c r="B9" s="307">
        <v>4</v>
      </c>
      <c r="C9" s="308"/>
      <c r="D9" s="170">
        <v>13212</v>
      </c>
      <c r="E9" s="170">
        <f>SUM(F9:K9)</f>
        <v>8444</v>
      </c>
      <c r="F9" s="170">
        <v>6861</v>
      </c>
      <c r="G9" s="170">
        <v>309</v>
      </c>
      <c r="H9" s="170">
        <v>868</v>
      </c>
      <c r="I9" s="170">
        <v>25</v>
      </c>
      <c r="J9" s="170">
        <v>381</v>
      </c>
      <c r="K9" s="32"/>
    </row>
    <row r="10" spans="1:11" s="26" customFormat="1" ht="24" customHeight="1">
      <c r="A10" s="309"/>
      <c r="B10" s="307">
        <v>5</v>
      </c>
      <c r="C10" s="308"/>
      <c r="D10" s="170">
        <v>13399</v>
      </c>
      <c r="E10" s="170">
        <f>SUM(F10:J10)</f>
        <v>7949</v>
      </c>
      <c r="F10" s="170">
        <v>6527</v>
      </c>
      <c r="G10" s="170">
        <v>301</v>
      </c>
      <c r="H10" s="170">
        <v>751</v>
      </c>
      <c r="I10" s="170">
        <v>19</v>
      </c>
      <c r="J10" s="170">
        <v>351</v>
      </c>
      <c r="K10" s="32"/>
    </row>
    <row r="11" spans="1:11" s="34" customFormat="1" ht="24" customHeight="1">
      <c r="A11" s="310"/>
      <c r="B11" s="311">
        <v>6</v>
      </c>
      <c r="C11" s="312"/>
      <c r="D11" s="171">
        <v>13349</v>
      </c>
      <c r="E11" s="171">
        <f>SUM(F11:J11)</f>
        <v>7723</v>
      </c>
      <c r="F11" s="171">
        <v>6323</v>
      </c>
      <c r="G11" s="171">
        <v>279</v>
      </c>
      <c r="H11" s="171">
        <v>768</v>
      </c>
      <c r="I11" s="171">
        <v>20</v>
      </c>
      <c r="J11" s="171">
        <v>333</v>
      </c>
      <c r="K11" s="14"/>
    </row>
    <row r="12" spans="1:11" s="45" customFormat="1" ht="15.75" customHeight="1">
      <c r="A12" s="238"/>
      <c r="B12" s="238"/>
      <c r="C12" s="238"/>
      <c r="D12" s="238"/>
      <c r="E12" s="238"/>
      <c r="F12" s="238"/>
      <c r="G12" s="172"/>
      <c r="H12" s="172"/>
      <c r="I12" s="172"/>
      <c r="J12" s="172" t="s">
        <v>41</v>
      </c>
      <c r="K12" s="20"/>
    </row>
    <row r="13" spans="1:11" s="46" customFormat="1" ht="17.25" customHeight="1">
      <c r="C13" s="49"/>
      <c r="D13" s="51"/>
      <c r="E13" s="51"/>
      <c r="F13" s="51"/>
      <c r="G13" s="51"/>
      <c r="H13" s="51"/>
      <c r="J13" s="51"/>
      <c r="K13" s="51"/>
    </row>
    <row r="14" spans="1:11" s="46" customFormat="1" ht="17.25" customHeight="1">
      <c r="C14" s="49"/>
      <c r="D14" s="51"/>
      <c r="E14" s="51"/>
      <c r="F14" s="51"/>
      <c r="G14" s="51"/>
      <c r="H14" s="51"/>
      <c r="J14" s="51"/>
      <c r="K14" s="51"/>
    </row>
    <row r="15" spans="1:11" s="46" customFormat="1" ht="17.25" customHeight="1">
      <c r="C15" s="49"/>
      <c r="D15" s="51"/>
      <c r="E15" s="51"/>
      <c r="F15" s="51"/>
      <c r="G15" s="51"/>
      <c r="H15" s="51"/>
      <c r="J15" s="51"/>
      <c r="K15" s="51"/>
    </row>
    <row r="16" spans="1:11" s="45" customFormat="1" ht="17.25" customHeight="1">
      <c r="A16" s="237"/>
      <c r="B16" s="237"/>
      <c r="C16" s="237"/>
      <c r="D16" s="237"/>
      <c r="E16" s="237"/>
      <c r="F16" s="237"/>
      <c r="G16" s="20"/>
      <c r="H16" s="20"/>
      <c r="I16" s="20"/>
      <c r="J16" s="20"/>
      <c r="K16" s="20"/>
    </row>
    <row r="17" spans="3:11" s="45" customFormat="1" ht="17.25" customHeight="1">
      <c r="C17" s="48"/>
      <c r="D17" s="20"/>
      <c r="E17" s="20"/>
      <c r="F17" s="20"/>
      <c r="G17" s="20"/>
      <c r="H17" s="20"/>
      <c r="I17" s="20"/>
      <c r="J17" s="20"/>
      <c r="K17" s="20"/>
    </row>
    <row r="18" spans="3:11" s="45" customFormat="1" ht="17.25" customHeight="1">
      <c r="C18" s="48"/>
      <c r="D18" s="20"/>
      <c r="E18" s="20"/>
      <c r="F18" s="20"/>
      <c r="G18" s="20"/>
      <c r="H18" s="20"/>
      <c r="I18" s="20"/>
      <c r="J18" s="20"/>
      <c r="K18" s="20"/>
    </row>
    <row r="19" spans="3:11" s="45" customFormat="1" ht="17.25" customHeight="1">
      <c r="C19" s="238"/>
      <c r="D19" s="238"/>
      <c r="E19" s="238"/>
      <c r="F19" s="238"/>
      <c r="G19" s="52"/>
      <c r="H19" s="53"/>
    </row>
    <row r="20" spans="3:11" ht="17.25" customHeight="1"/>
    <row r="21" spans="3:11" ht="17.25" customHeight="1"/>
    <row r="22" spans="3:11" ht="17.25" customHeight="1"/>
    <row r="23" spans="3:11" ht="17.25" customHeight="1"/>
    <row r="24" spans="3:11" ht="17.25" customHeight="1"/>
    <row r="25" spans="3:11" ht="17.25" customHeight="1"/>
    <row r="26" spans="3:11" ht="17.25" customHeight="1"/>
    <row r="27" spans="3:11" ht="17.25" customHeight="1"/>
    <row r="28" spans="3:11" ht="17.25" customHeight="1"/>
    <row r="29" spans="3:11" ht="17.25" customHeight="1"/>
    <row r="30" spans="3:11" ht="17.25" customHeight="1"/>
    <row r="31" spans="3:11" ht="17.25" customHeight="1"/>
    <row r="32" spans="3:11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</sheetData>
  <mergeCells count="5">
    <mergeCell ref="A1:J1"/>
    <mergeCell ref="A5:C5"/>
    <mergeCell ref="A16:F16"/>
    <mergeCell ref="C19:F19"/>
    <mergeCell ref="A12:F12"/>
  </mergeCells>
  <phoneticPr fontId="7"/>
  <printOptions horizontalCentered="1"/>
  <pageMargins left="0.42908653846153849" right="0.3882211538461538" top="0.98425196850393681" bottom="0.59055118110236227" header="0.51181102362204722" footer="0.51181102362204722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showGridLines="0" topLeftCell="A10" zoomScaleSheetLayoutView="75" workbookViewId="0">
      <selection activeCell="I22" sqref="I22"/>
    </sheetView>
  </sheetViews>
  <sheetFormatPr defaultColWidth="10.625" defaultRowHeight="26.25" customHeight="1"/>
  <cols>
    <col min="1" max="1" width="35" style="8" customWidth="1"/>
    <col min="2" max="3" width="15" style="8" customWidth="1"/>
    <col min="4" max="6" width="15" style="34" customWidth="1"/>
    <col min="7" max="7" width="7.125" style="8" customWidth="1"/>
    <col min="8" max="8" width="6.875" style="8" customWidth="1"/>
    <col min="9" max="9" width="9.125" style="8" customWidth="1"/>
    <col min="10" max="11" width="8.375" style="8" customWidth="1"/>
    <col min="12" max="12" width="4.25" style="8" customWidth="1"/>
    <col min="13" max="17" width="3.625" style="8" customWidth="1"/>
    <col min="18" max="253" width="10.625" style="8"/>
    <col min="254" max="254" width="3.25" style="8" customWidth="1"/>
    <col min="255" max="255" width="29.25" style="8" customWidth="1"/>
    <col min="256" max="260" width="11.875" style="8" customWidth="1"/>
    <col min="261" max="262" width="8.375" style="8" customWidth="1"/>
    <col min="263" max="263" width="7.125" style="8" customWidth="1"/>
    <col min="264" max="264" width="6.875" style="8" customWidth="1"/>
    <col min="265" max="265" width="9.125" style="8" customWidth="1"/>
    <col min="266" max="267" width="8.375" style="8" customWidth="1"/>
    <col min="268" max="268" width="4.25" style="8" customWidth="1"/>
    <col min="269" max="273" width="3.625" style="8" customWidth="1"/>
    <col min="274" max="509" width="10.625" style="8"/>
    <col min="510" max="510" width="3.25" style="8" customWidth="1"/>
    <col min="511" max="511" width="29.25" style="8" customWidth="1"/>
    <col min="512" max="516" width="11.875" style="8" customWidth="1"/>
    <col min="517" max="518" width="8.375" style="8" customWidth="1"/>
    <col min="519" max="519" width="7.125" style="8" customWidth="1"/>
    <col min="520" max="520" width="6.875" style="8" customWidth="1"/>
    <col min="521" max="521" width="9.125" style="8" customWidth="1"/>
    <col min="522" max="523" width="8.375" style="8" customWidth="1"/>
    <col min="524" max="524" width="4.25" style="8" customWidth="1"/>
    <col min="525" max="529" width="3.625" style="8" customWidth="1"/>
    <col min="530" max="765" width="10.625" style="8"/>
    <col min="766" max="766" width="3.25" style="8" customWidth="1"/>
    <col min="767" max="767" width="29.25" style="8" customWidth="1"/>
    <col min="768" max="772" width="11.875" style="8" customWidth="1"/>
    <col min="773" max="774" width="8.375" style="8" customWidth="1"/>
    <col min="775" max="775" width="7.125" style="8" customWidth="1"/>
    <col min="776" max="776" width="6.875" style="8" customWidth="1"/>
    <col min="777" max="777" width="9.125" style="8" customWidth="1"/>
    <col min="778" max="779" width="8.375" style="8" customWidth="1"/>
    <col min="780" max="780" width="4.25" style="8" customWidth="1"/>
    <col min="781" max="785" width="3.625" style="8" customWidth="1"/>
    <col min="786" max="1021" width="10.625" style="8"/>
    <col min="1022" max="1022" width="3.25" style="8" customWidth="1"/>
    <col min="1023" max="1023" width="29.25" style="8" customWidth="1"/>
    <col min="1024" max="1028" width="11.875" style="8" customWidth="1"/>
    <col min="1029" max="1030" width="8.375" style="8" customWidth="1"/>
    <col min="1031" max="1031" width="7.125" style="8" customWidth="1"/>
    <col min="1032" max="1032" width="6.875" style="8" customWidth="1"/>
    <col min="1033" max="1033" width="9.125" style="8" customWidth="1"/>
    <col min="1034" max="1035" width="8.375" style="8" customWidth="1"/>
    <col min="1036" max="1036" width="4.25" style="8" customWidth="1"/>
    <col min="1037" max="1041" width="3.625" style="8" customWidth="1"/>
    <col min="1042" max="1277" width="10.625" style="8"/>
    <col min="1278" max="1278" width="3.25" style="8" customWidth="1"/>
    <col min="1279" max="1279" width="29.25" style="8" customWidth="1"/>
    <col min="1280" max="1284" width="11.875" style="8" customWidth="1"/>
    <col min="1285" max="1286" width="8.375" style="8" customWidth="1"/>
    <col min="1287" max="1287" width="7.125" style="8" customWidth="1"/>
    <col min="1288" max="1288" width="6.875" style="8" customWidth="1"/>
    <col min="1289" max="1289" width="9.125" style="8" customWidth="1"/>
    <col min="1290" max="1291" width="8.375" style="8" customWidth="1"/>
    <col min="1292" max="1292" width="4.25" style="8" customWidth="1"/>
    <col min="1293" max="1297" width="3.625" style="8" customWidth="1"/>
    <col min="1298" max="1533" width="10.625" style="8"/>
    <col min="1534" max="1534" width="3.25" style="8" customWidth="1"/>
    <col min="1535" max="1535" width="29.25" style="8" customWidth="1"/>
    <col min="1536" max="1540" width="11.875" style="8" customWidth="1"/>
    <col min="1541" max="1542" width="8.375" style="8" customWidth="1"/>
    <col min="1543" max="1543" width="7.125" style="8" customWidth="1"/>
    <col min="1544" max="1544" width="6.875" style="8" customWidth="1"/>
    <col min="1545" max="1545" width="9.125" style="8" customWidth="1"/>
    <col min="1546" max="1547" width="8.375" style="8" customWidth="1"/>
    <col min="1548" max="1548" width="4.25" style="8" customWidth="1"/>
    <col min="1549" max="1553" width="3.625" style="8" customWidth="1"/>
    <col min="1554" max="1789" width="10.625" style="8"/>
    <col min="1790" max="1790" width="3.25" style="8" customWidth="1"/>
    <col min="1791" max="1791" width="29.25" style="8" customWidth="1"/>
    <col min="1792" max="1796" width="11.875" style="8" customWidth="1"/>
    <col min="1797" max="1798" width="8.375" style="8" customWidth="1"/>
    <col min="1799" max="1799" width="7.125" style="8" customWidth="1"/>
    <col min="1800" max="1800" width="6.875" style="8" customWidth="1"/>
    <col min="1801" max="1801" width="9.125" style="8" customWidth="1"/>
    <col min="1802" max="1803" width="8.375" style="8" customWidth="1"/>
    <col min="1804" max="1804" width="4.25" style="8" customWidth="1"/>
    <col min="1805" max="1809" width="3.625" style="8" customWidth="1"/>
    <col min="1810" max="2045" width="10.625" style="8"/>
    <col min="2046" max="2046" width="3.25" style="8" customWidth="1"/>
    <col min="2047" max="2047" width="29.25" style="8" customWidth="1"/>
    <col min="2048" max="2052" width="11.875" style="8" customWidth="1"/>
    <col min="2053" max="2054" width="8.375" style="8" customWidth="1"/>
    <col min="2055" max="2055" width="7.125" style="8" customWidth="1"/>
    <col min="2056" max="2056" width="6.875" style="8" customWidth="1"/>
    <col min="2057" max="2057" width="9.125" style="8" customWidth="1"/>
    <col min="2058" max="2059" width="8.375" style="8" customWidth="1"/>
    <col min="2060" max="2060" width="4.25" style="8" customWidth="1"/>
    <col min="2061" max="2065" width="3.625" style="8" customWidth="1"/>
    <col min="2066" max="2301" width="10.625" style="8"/>
    <col min="2302" max="2302" width="3.25" style="8" customWidth="1"/>
    <col min="2303" max="2303" width="29.25" style="8" customWidth="1"/>
    <col min="2304" max="2308" width="11.875" style="8" customWidth="1"/>
    <col min="2309" max="2310" width="8.375" style="8" customWidth="1"/>
    <col min="2311" max="2311" width="7.125" style="8" customWidth="1"/>
    <col min="2312" max="2312" width="6.875" style="8" customWidth="1"/>
    <col min="2313" max="2313" width="9.125" style="8" customWidth="1"/>
    <col min="2314" max="2315" width="8.375" style="8" customWidth="1"/>
    <col min="2316" max="2316" width="4.25" style="8" customWidth="1"/>
    <col min="2317" max="2321" width="3.625" style="8" customWidth="1"/>
    <col min="2322" max="2557" width="10.625" style="8"/>
    <col min="2558" max="2558" width="3.25" style="8" customWidth="1"/>
    <col min="2559" max="2559" width="29.25" style="8" customWidth="1"/>
    <col min="2560" max="2564" width="11.875" style="8" customWidth="1"/>
    <col min="2565" max="2566" width="8.375" style="8" customWidth="1"/>
    <col min="2567" max="2567" width="7.125" style="8" customWidth="1"/>
    <col min="2568" max="2568" width="6.875" style="8" customWidth="1"/>
    <col min="2569" max="2569" width="9.125" style="8" customWidth="1"/>
    <col min="2570" max="2571" width="8.375" style="8" customWidth="1"/>
    <col min="2572" max="2572" width="4.25" style="8" customWidth="1"/>
    <col min="2573" max="2577" width="3.625" style="8" customWidth="1"/>
    <col min="2578" max="2813" width="10.625" style="8"/>
    <col min="2814" max="2814" width="3.25" style="8" customWidth="1"/>
    <col min="2815" max="2815" width="29.25" style="8" customWidth="1"/>
    <col min="2816" max="2820" width="11.875" style="8" customWidth="1"/>
    <col min="2821" max="2822" width="8.375" style="8" customWidth="1"/>
    <col min="2823" max="2823" width="7.125" style="8" customWidth="1"/>
    <col min="2824" max="2824" width="6.875" style="8" customWidth="1"/>
    <col min="2825" max="2825" width="9.125" style="8" customWidth="1"/>
    <col min="2826" max="2827" width="8.375" style="8" customWidth="1"/>
    <col min="2828" max="2828" width="4.25" style="8" customWidth="1"/>
    <col min="2829" max="2833" width="3.625" style="8" customWidth="1"/>
    <col min="2834" max="3069" width="10.625" style="8"/>
    <col min="3070" max="3070" width="3.25" style="8" customWidth="1"/>
    <col min="3071" max="3071" width="29.25" style="8" customWidth="1"/>
    <col min="3072" max="3076" width="11.875" style="8" customWidth="1"/>
    <col min="3077" max="3078" width="8.375" style="8" customWidth="1"/>
    <col min="3079" max="3079" width="7.125" style="8" customWidth="1"/>
    <col min="3080" max="3080" width="6.875" style="8" customWidth="1"/>
    <col min="3081" max="3081" width="9.125" style="8" customWidth="1"/>
    <col min="3082" max="3083" width="8.375" style="8" customWidth="1"/>
    <col min="3084" max="3084" width="4.25" style="8" customWidth="1"/>
    <col min="3085" max="3089" width="3.625" style="8" customWidth="1"/>
    <col min="3090" max="3325" width="10.625" style="8"/>
    <col min="3326" max="3326" width="3.25" style="8" customWidth="1"/>
    <col min="3327" max="3327" width="29.25" style="8" customWidth="1"/>
    <col min="3328" max="3332" width="11.875" style="8" customWidth="1"/>
    <col min="3333" max="3334" width="8.375" style="8" customWidth="1"/>
    <col min="3335" max="3335" width="7.125" style="8" customWidth="1"/>
    <col min="3336" max="3336" width="6.875" style="8" customWidth="1"/>
    <col min="3337" max="3337" width="9.125" style="8" customWidth="1"/>
    <col min="3338" max="3339" width="8.375" style="8" customWidth="1"/>
    <col min="3340" max="3340" width="4.25" style="8" customWidth="1"/>
    <col min="3341" max="3345" width="3.625" style="8" customWidth="1"/>
    <col min="3346" max="3581" width="10.625" style="8"/>
    <col min="3582" max="3582" width="3.25" style="8" customWidth="1"/>
    <col min="3583" max="3583" width="29.25" style="8" customWidth="1"/>
    <col min="3584" max="3588" width="11.875" style="8" customWidth="1"/>
    <col min="3589" max="3590" width="8.375" style="8" customWidth="1"/>
    <col min="3591" max="3591" width="7.125" style="8" customWidth="1"/>
    <col min="3592" max="3592" width="6.875" style="8" customWidth="1"/>
    <col min="3593" max="3593" width="9.125" style="8" customWidth="1"/>
    <col min="3594" max="3595" width="8.375" style="8" customWidth="1"/>
    <col min="3596" max="3596" width="4.25" style="8" customWidth="1"/>
    <col min="3597" max="3601" width="3.625" style="8" customWidth="1"/>
    <col min="3602" max="3837" width="10.625" style="8"/>
    <col min="3838" max="3838" width="3.25" style="8" customWidth="1"/>
    <col min="3839" max="3839" width="29.25" style="8" customWidth="1"/>
    <col min="3840" max="3844" width="11.875" style="8" customWidth="1"/>
    <col min="3845" max="3846" width="8.375" style="8" customWidth="1"/>
    <col min="3847" max="3847" width="7.125" style="8" customWidth="1"/>
    <col min="3848" max="3848" width="6.875" style="8" customWidth="1"/>
    <col min="3849" max="3849" width="9.125" style="8" customWidth="1"/>
    <col min="3850" max="3851" width="8.375" style="8" customWidth="1"/>
    <col min="3852" max="3852" width="4.25" style="8" customWidth="1"/>
    <col min="3853" max="3857" width="3.625" style="8" customWidth="1"/>
    <col min="3858" max="4093" width="10.625" style="8"/>
    <col min="4094" max="4094" width="3.25" style="8" customWidth="1"/>
    <col min="4095" max="4095" width="29.25" style="8" customWidth="1"/>
    <col min="4096" max="4100" width="11.875" style="8" customWidth="1"/>
    <col min="4101" max="4102" width="8.375" style="8" customWidth="1"/>
    <col min="4103" max="4103" width="7.125" style="8" customWidth="1"/>
    <col min="4104" max="4104" width="6.875" style="8" customWidth="1"/>
    <col min="4105" max="4105" width="9.125" style="8" customWidth="1"/>
    <col min="4106" max="4107" width="8.375" style="8" customWidth="1"/>
    <col min="4108" max="4108" width="4.25" style="8" customWidth="1"/>
    <col min="4109" max="4113" width="3.625" style="8" customWidth="1"/>
    <col min="4114" max="4349" width="10.625" style="8"/>
    <col min="4350" max="4350" width="3.25" style="8" customWidth="1"/>
    <col min="4351" max="4351" width="29.25" style="8" customWidth="1"/>
    <col min="4352" max="4356" width="11.875" style="8" customWidth="1"/>
    <col min="4357" max="4358" width="8.375" style="8" customWidth="1"/>
    <col min="4359" max="4359" width="7.125" style="8" customWidth="1"/>
    <col min="4360" max="4360" width="6.875" style="8" customWidth="1"/>
    <col min="4361" max="4361" width="9.125" style="8" customWidth="1"/>
    <col min="4362" max="4363" width="8.375" style="8" customWidth="1"/>
    <col min="4364" max="4364" width="4.25" style="8" customWidth="1"/>
    <col min="4365" max="4369" width="3.625" style="8" customWidth="1"/>
    <col min="4370" max="4605" width="10.625" style="8"/>
    <col min="4606" max="4606" width="3.25" style="8" customWidth="1"/>
    <col min="4607" max="4607" width="29.25" style="8" customWidth="1"/>
    <col min="4608" max="4612" width="11.875" style="8" customWidth="1"/>
    <col min="4613" max="4614" width="8.375" style="8" customWidth="1"/>
    <col min="4615" max="4615" width="7.125" style="8" customWidth="1"/>
    <col min="4616" max="4616" width="6.875" style="8" customWidth="1"/>
    <col min="4617" max="4617" width="9.125" style="8" customWidth="1"/>
    <col min="4618" max="4619" width="8.375" style="8" customWidth="1"/>
    <col min="4620" max="4620" width="4.25" style="8" customWidth="1"/>
    <col min="4621" max="4625" width="3.625" style="8" customWidth="1"/>
    <col min="4626" max="4861" width="10.625" style="8"/>
    <col min="4862" max="4862" width="3.25" style="8" customWidth="1"/>
    <col min="4863" max="4863" width="29.25" style="8" customWidth="1"/>
    <col min="4864" max="4868" width="11.875" style="8" customWidth="1"/>
    <col min="4869" max="4870" width="8.375" style="8" customWidth="1"/>
    <col min="4871" max="4871" width="7.125" style="8" customWidth="1"/>
    <col min="4872" max="4872" width="6.875" style="8" customWidth="1"/>
    <col min="4873" max="4873" width="9.125" style="8" customWidth="1"/>
    <col min="4874" max="4875" width="8.375" style="8" customWidth="1"/>
    <col min="4876" max="4876" width="4.25" style="8" customWidth="1"/>
    <col min="4877" max="4881" width="3.625" style="8" customWidth="1"/>
    <col min="4882" max="5117" width="10.625" style="8"/>
    <col min="5118" max="5118" width="3.25" style="8" customWidth="1"/>
    <col min="5119" max="5119" width="29.25" style="8" customWidth="1"/>
    <col min="5120" max="5124" width="11.875" style="8" customWidth="1"/>
    <col min="5125" max="5126" width="8.375" style="8" customWidth="1"/>
    <col min="5127" max="5127" width="7.125" style="8" customWidth="1"/>
    <col min="5128" max="5128" width="6.875" style="8" customWidth="1"/>
    <col min="5129" max="5129" width="9.125" style="8" customWidth="1"/>
    <col min="5130" max="5131" width="8.375" style="8" customWidth="1"/>
    <col min="5132" max="5132" width="4.25" style="8" customWidth="1"/>
    <col min="5133" max="5137" width="3.625" style="8" customWidth="1"/>
    <col min="5138" max="5373" width="10.625" style="8"/>
    <col min="5374" max="5374" width="3.25" style="8" customWidth="1"/>
    <col min="5375" max="5375" width="29.25" style="8" customWidth="1"/>
    <col min="5376" max="5380" width="11.875" style="8" customWidth="1"/>
    <col min="5381" max="5382" width="8.375" style="8" customWidth="1"/>
    <col min="5383" max="5383" width="7.125" style="8" customWidth="1"/>
    <col min="5384" max="5384" width="6.875" style="8" customWidth="1"/>
    <col min="5385" max="5385" width="9.125" style="8" customWidth="1"/>
    <col min="5386" max="5387" width="8.375" style="8" customWidth="1"/>
    <col min="5388" max="5388" width="4.25" style="8" customWidth="1"/>
    <col min="5389" max="5393" width="3.625" style="8" customWidth="1"/>
    <col min="5394" max="5629" width="10.625" style="8"/>
    <col min="5630" max="5630" width="3.25" style="8" customWidth="1"/>
    <col min="5631" max="5631" width="29.25" style="8" customWidth="1"/>
    <col min="5632" max="5636" width="11.875" style="8" customWidth="1"/>
    <col min="5637" max="5638" width="8.375" style="8" customWidth="1"/>
    <col min="5639" max="5639" width="7.125" style="8" customWidth="1"/>
    <col min="5640" max="5640" width="6.875" style="8" customWidth="1"/>
    <col min="5641" max="5641" width="9.125" style="8" customWidth="1"/>
    <col min="5642" max="5643" width="8.375" style="8" customWidth="1"/>
    <col min="5644" max="5644" width="4.25" style="8" customWidth="1"/>
    <col min="5645" max="5649" width="3.625" style="8" customWidth="1"/>
    <col min="5650" max="5885" width="10.625" style="8"/>
    <col min="5886" max="5886" width="3.25" style="8" customWidth="1"/>
    <col min="5887" max="5887" width="29.25" style="8" customWidth="1"/>
    <col min="5888" max="5892" width="11.875" style="8" customWidth="1"/>
    <col min="5893" max="5894" width="8.375" style="8" customWidth="1"/>
    <col min="5895" max="5895" width="7.125" style="8" customWidth="1"/>
    <col min="5896" max="5896" width="6.875" style="8" customWidth="1"/>
    <col min="5897" max="5897" width="9.125" style="8" customWidth="1"/>
    <col min="5898" max="5899" width="8.375" style="8" customWidth="1"/>
    <col min="5900" max="5900" width="4.25" style="8" customWidth="1"/>
    <col min="5901" max="5905" width="3.625" style="8" customWidth="1"/>
    <col min="5906" max="6141" width="10.625" style="8"/>
    <col min="6142" max="6142" width="3.25" style="8" customWidth="1"/>
    <col min="6143" max="6143" width="29.25" style="8" customWidth="1"/>
    <col min="6144" max="6148" width="11.875" style="8" customWidth="1"/>
    <col min="6149" max="6150" width="8.375" style="8" customWidth="1"/>
    <col min="6151" max="6151" width="7.125" style="8" customWidth="1"/>
    <col min="6152" max="6152" width="6.875" style="8" customWidth="1"/>
    <col min="6153" max="6153" width="9.125" style="8" customWidth="1"/>
    <col min="6154" max="6155" width="8.375" style="8" customWidth="1"/>
    <col min="6156" max="6156" width="4.25" style="8" customWidth="1"/>
    <col min="6157" max="6161" width="3.625" style="8" customWidth="1"/>
    <col min="6162" max="6397" width="10.625" style="8"/>
    <col min="6398" max="6398" width="3.25" style="8" customWidth="1"/>
    <col min="6399" max="6399" width="29.25" style="8" customWidth="1"/>
    <col min="6400" max="6404" width="11.875" style="8" customWidth="1"/>
    <col min="6405" max="6406" width="8.375" style="8" customWidth="1"/>
    <col min="6407" max="6407" width="7.125" style="8" customWidth="1"/>
    <col min="6408" max="6408" width="6.875" style="8" customWidth="1"/>
    <col min="6409" max="6409" width="9.125" style="8" customWidth="1"/>
    <col min="6410" max="6411" width="8.375" style="8" customWidth="1"/>
    <col min="6412" max="6412" width="4.25" style="8" customWidth="1"/>
    <col min="6413" max="6417" width="3.625" style="8" customWidth="1"/>
    <col min="6418" max="6653" width="10.625" style="8"/>
    <col min="6654" max="6654" width="3.25" style="8" customWidth="1"/>
    <col min="6655" max="6655" width="29.25" style="8" customWidth="1"/>
    <col min="6656" max="6660" width="11.875" style="8" customWidth="1"/>
    <col min="6661" max="6662" width="8.375" style="8" customWidth="1"/>
    <col min="6663" max="6663" width="7.125" style="8" customWidth="1"/>
    <col min="6664" max="6664" width="6.875" style="8" customWidth="1"/>
    <col min="6665" max="6665" width="9.125" style="8" customWidth="1"/>
    <col min="6666" max="6667" width="8.375" style="8" customWidth="1"/>
    <col min="6668" max="6668" width="4.25" style="8" customWidth="1"/>
    <col min="6669" max="6673" width="3.625" style="8" customWidth="1"/>
    <col min="6674" max="6909" width="10.625" style="8"/>
    <col min="6910" max="6910" width="3.25" style="8" customWidth="1"/>
    <col min="6911" max="6911" width="29.25" style="8" customWidth="1"/>
    <col min="6912" max="6916" width="11.875" style="8" customWidth="1"/>
    <col min="6917" max="6918" width="8.375" style="8" customWidth="1"/>
    <col min="6919" max="6919" width="7.125" style="8" customWidth="1"/>
    <col min="6920" max="6920" width="6.875" style="8" customWidth="1"/>
    <col min="6921" max="6921" width="9.125" style="8" customWidth="1"/>
    <col min="6922" max="6923" width="8.375" style="8" customWidth="1"/>
    <col min="6924" max="6924" width="4.25" style="8" customWidth="1"/>
    <col min="6925" max="6929" width="3.625" style="8" customWidth="1"/>
    <col min="6930" max="7165" width="10.625" style="8"/>
    <col min="7166" max="7166" width="3.25" style="8" customWidth="1"/>
    <col min="7167" max="7167" width="29.25" style="8" customWidth="1"/>
    <col min="7168" max="7172" width="11.875" style="8" customWidth="1"/>
    <col min="7173" max="7174" width="8.375" style="8" customWidth="1"/>
    <col min="7175" max="7175" width="7.125" style="8" customWidth="1"/>
    <col min="7176" max="7176" width="6.875" style="8" customWidth="1"/>
    <col min="7177" max="7177" width="9.125" style="8" customWidth="1"/>
    <col min="7178" max="7179" width="8.375" style="8" customWidth="1"/>
    <col min="7180" max="7180" width="4.25" style="8" customWidth="1"/>
    <col min="7181" max="7185" width="3.625" style="8" customWidth="1"/>
    <col min="7186" max="7421" width="10.625" style="8"/>
    <col min="7422" max="7422" width="3.25" style="8" customWidth="1"/>
    <col min="7423" max="7423" width="29.25" style="8" customWidth="1"/>
    <col min="7424" max="7428" width="11.875" style="8" customWidth="1"/>
    <col min="7429" max="7430" width="8.375" style="8" customWidth="1"/>
    <col min="7431" max="7431" width="7.125" style="8" customWidth="1"/>
    <col min="7432" max="7432" width="6.875" style="8" customWidth="1"/>
    <col min="7433" max="7433" width="9.125" style="8" customWidth="1"/>
    <col min="7434" max="7435" width="8.375" style="8" customWidth="1"/>
    <col min="7436" max="7436" width="4.25" style="8" customWidth="1"/>
    <col min="7437" max="7441" width="3.625" style="8" customWidth="1"/>
    <col min="7442" max="7677" width="10.625" style="8"/>
    <col min="7678" max="7678" width="3.25" style="8" customWidth="1"/>
    <col min="7679" max="7679" width="29.25" style="8" customWidth="1"/>
    <col min="7680" max="7684" width="11.875" style="8" customWidth="1"/>
    <col min="7685" max="7686" width="8.375" style="8" customWidth="1"/>
    <col min="7687" max="7687" width="7.125" style="8" customWidth="1"/>
    <col min="7688" max="7688" width="6.875" style="8" customWidth="1"/>
    <col min="7689" max="7689" width="9.125" style="8" customWidth="1"/>
    <col min="7690" max="7691" width="8.375" style="8" customWidth="1"/>
    <col min="7692" max="7692" width="4.25" style="8" customWidth="1"/>
    <col min="7693" max="7697" width="3.625" style="8" customWidth="1"/>
    <col min="7698" max="7933" width="10.625" style="8"/>
    <col min="7934" max="7934" width="3.25" style="8" customWidth="1"/>
    <col min="7935" max="7935" width="29.25" style="8" customWidth="1"/>
    <col min="7936" max="7940" width="11.875" style="8" customWidth="1"/>
    <col min="7941" max="7942" width="8.375" style="8" customWidth="1"/>
    <col min="7943" max="7943" width="7.125" style="8" customWidth="1"/>
    <col min="7944" max="7944" width="6.875" style="8" customWidth="1"/>
    <col min="7945" max="7945" width="9.125" style="8" customWidth="1"/>
    <col min="7946" max="7947" width="8.375" style="8" customWidth="1"/>
    <col min="7948" max="7948" width="4.25" style="8" customWidth="1"/>
    <col min="7949" max="7953" width="3.625" style="8" customWidth="1"/>
    <col min="7954" max="8189" width="10.625" style="8"/>
    <col min="8190" max="8190" width="3.25" style="8" customWidth="1"/>
    <col min="8191" max="8191" width="29.25" style="8" customWidth="1"/>
    <col min="8192" max="8196" width="11.875" style="8" customWidth="1"/>
    <col min="8197" max="8198" width="8.375" style="8" customWidth="1"/>
    <col min="8199" max="8199" width="7.125" style="8" customWidth="1"/>
    <col min="8200" max="8200" width="6.875" style="8" customWidth="1"/>
    <col min="8201" max="8201" width="9.125" style="8" customWidth="1"/>
    <col min="8202" max="8203" width="8.375" style="8" customWidth="1"/>
    <col min="8204" max="8204" width="4.25" style="8" customWidth="1"/>
    <col min="8205" max="8209" width="3.625" style="8" customWidth="1"/>
    <col min="8210" max="8445" width="10.625" style="8"/>
    <col min="8446" max="8446" width="3.25" style="8" customWidth="1"/>
    <col min="8447" max="8447" width="29.25" style="8" customWidth="1"/>
    <col min="8448" max="8452" width="11.875" style="8" customWidth="1"/>
    <col min="8453" max="8454" width="8.375" style="8" customWidth="1"/>
    <col min="8455" max="8455" width="7.125" style="8" customWidth="1"/>
    <col min="8456" max="8456" width="6.875" style="8" customWidth="1"/>
    <col min="8457" max="8457" width="9.125" style="8" customWidth="1"/>
    <col min="8458" max="8459" width="8.375" style="8" customWidth="1"/>
    <col min="8460" max="8460" width="4.25" style="8" customWidth="1"/>
    <col min="8461" max="8465" width="3.625" style="8" customWidth="1"/>
    <col min="8466" max="8701" width="10.625" style="8"/>
    <col min="8702" max="8702" width="3.25" style="8" customWidth="1"/>
    <col min="8703" max="8703" width="29.25" style="8" customWidth="1"/>
    <col min="8704" max="8708" width="11.875" style="8" customWidth="1"/>
    <col min="8709" max="8710" width="8.375" style="8" customWidth="1"/>
    <col min="8711" max="8711" width="7.125" style="8" customWidth="1"/>
    <col min="8712" max="8712" width="6.875" style="8" customWidth="1"/>
    <col min="8713" max="8713" width="9.125" style="8" customWidth="1"/>
    <col min="8714" max="8715" width="8.375" style="8" customWidth="1"/>
    <col min="8716" max="8716" width="4.25" style="8" customWidth="1"/>
    <col min="8717" max="8721" width="3.625" style="8" customWidth="1"/>
    <col min="8722" max="8957" width="10.625" style="8"/>
    <col min="8958" max="8958" width="3.25" style="8" customWidth="1"/>
    <col min="8959" max="8959" width="29.25" style="8" customWidth="1"/>
    <col min="8960" max="8964" width="11.875" style="8" customWidth="1"/>
    <col min="8965" max="8966" width="8.375" style="8" customWidth="1"/>
    <col min="8967" max="8967" width="7.125" style="8" customWidth="1"/>
    <col min="8968" max="8968" width="6.875" style="8" customWidth="1"/>
    <col min="8969" max="8969" width="9.125" style="8" customWidth="1"/>
    <col min="8970" max="8971" width="8.375" style="8" customWidth="1"/>
    <col min="8972" max="8972" width="4.25" style="8" customWidth="1"/>
    <col min="8973" max="8977" width="3.625" style="8" customWidth="1"/>
    <col min="8978" max="9213" width="10.625" style="8"/>
    <col min="9214" max="9214" width="3.25" style="8" customWidth="1"/>
    <col min="9215" max="9215" width="29.25" style="8" customWidth="1"/>
    <col min="9216" max="9220" width="11.875" style="8" customWidth="1"/>
    <col min="9221" max="9222" width="8.375" style="8" customWidth="1"/>
    <col min="9223" max="9223" width="7.125" style="8" customWidth="1"/>
    <col min="9224" max="9224" width="6.875" style="8" customWidth="1"/>
    <col min="9225" max="9225" width="9.125" style="8" customWidth="1"/>
    <col min="9226" max="9227" width="8.375" style="8" customWidth="1"/>
    <col min="9228" max="9228" width="4.25" style="8" customWidth="1"/>
    <col min="9229" max="9233" width="3.625" style="8" customWidth="1"/>
    <col min="9234" max="9469" width="10.625" style="8"/>
    <col min="9470" max="9470" width="3.25" style="8" customWidth="1"/>
    <col min="9471" max="9471" width="29.25" style="8" customWidth="1"/>
    <col min="9472" max="9476" width="11.875" style="8" customWidth="1"/>
    <col min="9477" max="9478" width="8.375" style="8" customWidth="1"/>
    <col min="9479" max="9479" width="7.125" style="8" customWidth="1"/>
    <col min="9480" max="9480" width="6.875" style="8" customWidth="1"/>
    <col min="9481" max="9481" width="9.125" style="8" customWidth="1"/>
    <col min="9482" max="9483" width="8.375" style="8" customWidth="1"/>
    <col min="9484" max="9484" width="4.25" style="8" customWidth="1"/>
    <col min="9485" max="9489" width="3.625" style="8" customWidth="1"/>
    <col min="9490" max="9725" width="10.625" style="8"/>
    <col min="9726" max="9726" width="3.25" style="8" customWidth="1"/>
    <col min="9727" max="9727" width="29.25" style="8" customWidth="1"/>
    <col min="9728" max="9732" width="11.875" style="8" customWidth="1"/>
    <col min="9733" max="9734" width="8.375" style="8" customWidth="1"/>
    <col min="9735" max="9735" width="7.125" style="8" customWidth="1"/>
    <col min="9736" max="9736" width="6.875" style="8" customWidth="1"/>
    <col min="9737" max="9737" width="9.125" style="8" customWidth="1"/>
    <col min="9738" max="9739" width="8.375" style="8" customWidth="1"/>
    <col min="9740" max="9740" width="4.25" style="8" customWidth="1"/>
    <col min="9741" max="9745" width="3.625" style="8" customWidth="1"/>
    <col min="9746" max="9981" width="10.625" style="8"/>
    <col min="9982" max="9982" width="3.25" style="8" customWidth="1"/>
    <col min="9983" max="9983" width="29.25" style="8" customWidth="1"/>
    <col min="9984" max="9988" width="11.875" style="8" customWidth="1"/>
    <col min="9989" max="9990" width="8.375" style="8" customWidth="1"/>
    <col min="9991" max="9991" width="7.125" style="8" customWidth="1"/>
    <col min="9992" max="9992" width="6.875" style="8" customWidth="1"/>
    <col min="9993" max="9993" width="9.125" style="8" customWidth="1"/>
    <col min="9994" max="9995" width="8.375" style="8" customWidth="1"/>
    <col min="9996" max="9996" width="4.25" style="8" customWidth="1"/>
    <col min="9997" max="10001" width="3.625" style="8" customWidth="1"/>
    <col min="10002" max="10237" width="10.625" style="8"/>
    <col min="10238" max="10238" width="3.25" style="8" customWidth="1"/>
    <col min="10239" max="10239" width="29.25" style="8" customWidth="1"/>
    <col min="10240" max="10244" width="11.875" style="8" customWidth="1"/>
    <col min="10245" max="10246" width="8.375" style="8" customWidth="1"/>
    <col min="10247" max="10247" width="7.125" style="8" customWidth="1"/>
    <col min="10248" max="10248" width="6.875" style="8" customWidth="1"/>
    <col min="10249" max="10249" width="9.125" style="8" customWidth="1"/>
    <col min="10250" max="10251" width="8.375" style="8" customWidth="1"/>
    <col min="10252" max="10252" width="4.25" style="8" customWidth="1"/>
    <col min="10253" max="10257" width="3.625" style="8" customWidth="1"/>
    <col min="10258" max="10493" width="10.625" style="8"/>
    <col min="10494" max="10494" width="3.25" style="8" customWidth="1"/>
    <col min="10495" max="10495" width="29.25" style="8" customWidth="1"/>
    <col min="10496" max="10500" width="11.875" style="8" customWidth="1"/>
    <col min="10501" max="10502" width="8.375" style="8" customWidth="1"/>
    <col min="10503" max="10503" width="7.125" style="8" customWidth="1"/>
    <col min="10504" max="10504" width="6.875" style="8" customWidth="1"/>
    <col min="10505" max="10505" width="9.125" style="8" customWidth="1"/>
    <col min="10506" max="10507" width="8.375" style="8" customWidth="1"/>
    <col min="10508" max="10508" width="4.25" style="8" customWidth="1"/>
    <col min="10509" max="10513" width="3.625" style="8" customWidth="1"/>
    <col min="10514" max="10749" width="10.625" style="8"/>
    <col min="10750" max="10750" width="3.25" style="8" customWidth="1"/>
    <col min="10751" max="10751" width="29.25" style="8" customWidth="1"/>
    <col min="10752" max="10756" width="11.875" style="8" customWidth="1"/>
    <col min="10757" max="10758" width="8.375" style="8" customWidth="1"/>
    <col min="10759" max="10759" width="7.125" style="8" customWidth="1"/>
    <col min="10760" max="10760" width="6.875" style="8" customWidth="1"/>
    <col min="10761" max="10761" width="9.125" style="8" customWidth="1"/>
    <col min="10762" max="10763" width="8.375" style="8" customWidth="1"/>
    <col min="10764" max="10764" width="4.25" style="8" customWidth="1"/>
    <col min="10765" max="10769" width="3.625" style="8" customWidth="1"/>
    <col min="10770" max="11005" width="10.625" style="8"/>
    <col min="11006" max="11006" width="3.25" style="8" customWidth="1"/>
    <col min="11007" max="11007" width="29.25" style="8" customWidth="1"/>
    <col min="11008" max="11012" width="11.875" style="8" customWidth="1"/>
    <col min="11013" max="11014" width="8.375" style="8" customWidth="1"/>
    <col min="11015" max="11015" width="7.125" style="8" customWidth="1"/>
    <col min="11016" max="11016" width="6.875" style="8" customWidth="1"/>
    <col min="11017" max="11017" width="9.125" style="8" customWidth="1"/>
    <col min="11018" max="11019" width="8.375" style="8" customWidth="1"/>
    <col min="11020" max="11020" width="4.25" style="8" customWidth="1"/>
    <col min="11021" max="11025" width="3.625" style="8" customWidth="1"/>
    <col min="11026" max="11261" width="10.625" style="8"/>
    <col min="11262" max="11262" width="3.25" style="8" customWidth="1"/>
    <col min="11263" max="11263" width="29.25" style="8" customWidth="1"/>
    <col min="11264" max="11268" width="11.875" style="8" customWidth="1"/>
    <col min="11269" max="11270" width="8.375" style="8" customWidth="1"/>
    <col min="11271" max="11271" width="7.125" style="8" customWidth="1"/>
    <col min="11272" max="11272" width="6.875" style="8" customWidth="1"/>
    <col min="11273" max="11273" width="9.125" style="8" customWidth="1"/>
    <col min="11274" max="11275" width="8.375" style="8" customWidth="1"/>
    <col min="11276" max="11276" width="4.25" style="8" customWidth="1"/>
    <col min="11277" max="11281" width="3.625" style="8" customWidth="1"/>
    <col min="11282" max="11517" width="10.625" style="8"/>
    <col min="11518" max="11518" width="3.25" style="8" customWidth="1"/>
    <col min="11519" max="11519" width="29.25" style="8" customWidth="1"/>
    <col min="11520" max="11524" width="11.875" style="8" customWidth="1"/>
    <col min="11525" max="11526" width="8.375" style="8" customWidth="1"/>
    <col min="11527" max="11527" width="7.125" style="8" customWidth="1"/>
    <col min="11528" max="11528" width="6.875" style="8" customWidth="1"/>
    <col min="11529" max="11529" width="9.125" style="8" customWidth="1"/>
    <col min="11530" max="11531" width="8.375" style="8" customWidth="1"/>
    <col min="11532" max="11532" width="4.25" style="8" customWidth="1"/>
    <col min="11533" max="11537" width="3.625" style="8" customWidth="1"/>
    <col min="11538" max="11773" width="10.625" style="8"/>
    <col min="11774" max="11774" width="3.25" style="8" customWidth="1"/>
    <col min="11775" max="11775" width="29.25" style="8" customWidth="1"/>
    <col min="11776" max="11780" width="11.875" style="8" customWidth="1"/>
    <col min="11781" max="11782" width="8.375" style="8" customWidth="1"/>
    <col min="11783" max="11783" width="7.125" style="8" customWidth="1"/>
    <col min="11784" max="11784" width="6.875" style="8" customWidth="1"/>
    <col min="11785" max="11785" width="9.125" style="8" customWidth="1"/>
    <col min="11786" max="11787" width="8.375" style="8" customWidth="1"/>
    <col min="11788" max="11788" width="4.25" style="8" customWidth="1"/>
    <col min="11789" max="11793" width="3.625" style="8" customWidth="1"/>
    <col min="11794" max="12029" width="10.625" style="8"/>
    <col min="12030" max="12030" width="3.25" style="8" customWidth="1"/>
    <col min="12031" max="12031" width="29.25" style="8" customWidth="1"/>
    <col min="12032" max="12036" width="11.875" style="8" customWidth="1"/>
    <col min="12037" max="12038" width="8.375" style="8" customWidth="1"/>
    <col min="12039" max="12039" width="7.125" style="8" customWidth="1"/>
    <col min="12040" max="12040" width="6.875" style="8" customWidth="1"/>
    <col min="12041" max="12041" width="9.125" style="8" customWidth="1"/>
    <col min="12042" max="12043" width="8.375" style="8" customWidth="1"/>
    <col min="12044" max="12044" width="4.25" style="8" customWidth="1"/>
    <col min="12045" max="12049" width="3.625" style="8" customWidth="1"/>
    <col min="12050" max="12285" width="10.625" style="8"/>
    <col min="12286" max="12286" width="3.25" style="8" customWidth="1"/>
    <col min="12287" max="12287" width="29.25" style="8" customWidth="1"/>
    <col min="12288" max="12292" width="11.875" style="8" customWidth="1"/>
    <col min="12293" max="12294" width="8.375" style="8" customWidth="1"/>
    <col min="12295" max="12295" width="7.125" style="8" customWidth="1"/>
    <col min="12296" max="12296" width="6.875" style="8" customWidth="1"/>
    <col min="12297" max="12297" width="9.125" style="8" customWidth="1"/>
    <col min="12298" max="12299" width="8.375" style="8" customWidth="1"/>
    <col min="12300" max="12300" width="4.25" style="8" customWidth="1"/>
    <col min="12301" max="12305" width="3.625" style="8" customWidth="1"/>
    <col min="12306" max="12541" width="10.625" style="8"/>
    <col min="12542" max="12542" width="3.25" style="8" customWidth="1"/>
    <col min="12543" max="12543" width="29.25" style="8" customWidth="1"/>
    <col min="12544" max="12548" width="11.875" style="8" customWidth="1"/>
    <col min="12549" max="12550" width="8.375" style="8" customWidth="1"/>
    <col min="12551" max="12551" width="7.125" style="8" customWidth="1"/>
    <col min="12552" max="12552" width="6.875" style="8" customWidth="1"/>
    <col min="12553" max="12553" width="9.125" style="8" customWidth="1"/>
    <col min="12554" max="12555" width="8.375" style="8" customWidth="1"/>
    <col min="12556" max="12556" width="4.25" style="8" customWidth="1"/>
    <col min="12557" max="12561" width="3.625" style="8" customWidth="1"/>
    <col min="12562" max="12797" width="10.625" style="8"/>
    <col min="12798" max="12798" width="3.25" style="8" customWidth="1"/>
    <col min="12799" max="12799" width="29.25" style="8" customWidth="1"/>
    <col min="12800" max="12804" width="11.875" style="8" customWidth="1"/>
    <col min="12805" max="12806" width="8.375" style="8" customWidth="1"/>
    <col min="12807" max="12807" width="7.125" style="8" customWidth="1"/>
    <col min="12808" max="12808" width="6.875" style="8" customWidth="1"/>
    <col min="12809" max="12809" width="9.125" style="8" customWidth="1"/>
    <col min="12810" max="12811" width="8.375" style="8" customWidth="1"/>
    <col min="12812" max="12812" width="4.25" style="8" customWidth="1"/>
    <col min="12813" max="12817" width="3.625" style="8" customWidth="1"/>
    <col min="12818" max="13053" width="10.625" style="8"/>
    <col min="13054" max="13054" width="3.25" style="8" customWidth="1"/>
    <col min="13055" max="13055" width="29.25" style="8" customWidth="1"/>
    <col min="13056" max="13060" width="11.875" style="8" customWidth="1"/>
    <col min="13061" max="13062" width="8.375" style="8" customWidth="1"/>
    <col min="13063" max="13063" width="7.125" style="8" customWidth="1"/>
    <col min="13064" max="13064" width="6.875" style="8" customWidth="1"/>
    <col min="13065" max="13065" width="9.125" style="8" customWidth="1"/>
    <col min="13066" max="13067" width="8.375" style="8" customWidth="1"/>
    <col min="13068" max="13068" width="4.25" style="8" customWidth="1"/>
    <col min="13069" max="13073" width="3.625" style="8" customWidth="1"/>
    <col min="13074" max="13309" width="10.625" style="8"/>
    <col min="13310" max="13310" width="3.25" style="8" customWidth="1"/>
    <col min="13311" max="13311" width="29.25" style="8" customWidth="1"/>
    <col min="13312" max="13316" width="11.875" style="8" customWidth="1"/>
    <col min="13317" max="13318" width="8.375" style="8" customWidth="1"/>
    <col min="13319" max="13319" width="7.125" style="8" customWidth="1"/>
    <col min="13320" max="13320" width="6.875" style="8" customWidth="1"/>
    <col min="13321" max="13321" width="9.125" style="8" customWidth="1"/>
    <col min="13322" max="13323" width="8.375" style="8" customWidth="1"/>
    <col min="13324" max="13324" width="4.25" style="8" customWidth="1"/>
    <col min="13325" max="13329" width="3.625" style="8" customWidth="1"/>
    <col min="13330" max="13565" width="10.625" style="8"/>
    <col min="13566" max="13566" width="3.25" style="8" customWidth="1"/>
    <col min="13567" max="13567" width="29.25" style="8" customWidth="1"/>
    <col min="13568" max="13572" width="11.875" style="8" customWidth="1"/>
    <col min="13573" max="13574" width="8.375" style="8" customWidth="1"/>
    <col min="13575" max="13575" width="7.125" style="8" customWidth="1"/>
    <col min="13576" max="13576" width="6.875" style="8" customWidth="1"/>
    <col min="13577" max="13577" width="9.125" style="8" customWidth="1"/>
    <col min="13578" max="13579" width="8.375" style="8" customWidth="1"/>
    <col min="13580" max="13580" width="4.25" style="8" customWidth="1"/>
    <col min="13581" max="13585" width="3.625" style="8" customWidth="1"/>
    <col min="13586" max="13821" width="10.625" style="8"/>
    <col min="13822" max="13822" width="3.25" style="8" customWidth="1"/>
    <col min="13823" max="13823" width="29.25" style="8" customWidth="1"/>
    <col min="13824" max="13828" width="11.875" style="8" customWidth="1"/>
    <col min="13829" max="13830" width="8.375" style="8" customWidth="1"/>
    <col min="13831" max="13831" width="7.125" style="8" customWidth="1"/>
    <col min="13832" max="13832" width="6.875" style="8" customWidth="1"/>
    <col min="13833" max="13833" width="9.125" style="8" customWidth="1"/>
    <col min="13834" max="13835" width="8.375" style="8" customWidth="1"/>
    <col min="13836" max="13836" width="4.25" style="8" customWidth="1"/>
    <col min="13837" max="13841" width="3.625" style="8" customWidth="1"/>
    <col min="13842" max="14077" width="10.625" style="8"/>
    <col min="14078" max="14078" width="3.25" style="8" customWidth="1"/>
    <col min="14079" max="14079" width="29.25" style="8" customWidth="1"/>
    <col min="14080" max="14084" width="11.875" style="8" customWidth="1"/>
    <col min="14085" max="14086" width="8.375" style="8" customWidth="1"/>
    <col min="14087" max="14087" width="7.125" style="8" customWidth="1"/>
    <col min="14088" max="14088" width="6.875" style="8" customWidth="1"/>
    <col min="14089" max="14089" width="9.125" style="8" customWidth="1"/>
    <col min="14090" max="14091" width="8.375" style="8" customWidth="1"/>
    <col min="14092" max="14092" width="4.25" style="8" customWidth="1"/>
    <col min="14093" max="14097" width="3.625" style="8" customWidth="1"/>
    <col min="14098" max="14333" width="10.625" style="8"/>
    <col min="14334" max="14334" width="3.25" style="8" customWidth="1"/>
    <col min="14335" max="14335" width="29.25" style="8" customWidth="1"/>
    <col min="14336" max="14340" width="11.875" style="8" customWidth="1"/>
    <col min="14341" max="14342" width="8.375" style="8" customWidth="1"/>
    <col min="14343" max="14343" width="7.125" style="8" customWidth="1"/>
    <col min="14344" max="14344" width="6.875" style="8" customWidth="1"/>
    <col min="14345" max="14345" width="9.125" style="8" customWidth="1"/>
    <col min="14346" max="14347" width="8.375" style="8" customWidth="1"/>
    <col min="14348" max="14348" width="4.25" style="8" customWidth="1"/>
    <col min="14349" max="14353" width="3.625" style="8" customWidth="1"/>
    <col min="14354" max="14589" width="10.625" style="8"/>
    <col min="14590" max="14590" width="3.25" style="8" customWidth="1"/>
    <col min="14591" max="14591" width="29.25" style="8" customWidth="1"/>
    <col min="14592" max="14596" width="11.875" style="8" customWidth="1"/>
    <col min="14597" max="14598" width="8.375" style="8" customWidth="1"/>
    <col min="14599" max="14599" width="7.125" style="8" customWidth="1"/>
    <col min="14600" max="14600" width="6.875" style="8" customWidth="1"/>
    <col min="14601" max="14601" width="9.125" style="8" customWidth="1"/>
    <col min="14602" max="14603" width="8.375" style="8" customWidth="1"/>
    <col min="14604" max="14604" width="4.25" style="8" customWidth="1"/>
    <col min="14605" max="14609" width="3.625" style="8" customWidth="1"/>
    <col min="14610" max="14845" width="10.625" style="8"/>
    <col min="14846" max="14846" width="3.25" style="8" customWidth="1"/>
    <col min="14847" max="14847" width="29.25" style="8" customWidth="1"/>
    <col min="14848" max="14852" width="11.875" style="8" customWidth="1"/>
    <col min="14853" max="14854" width="8.375" style="8" customWidth="1"/>
    <col min="14855" max="14855" width="7.125" style="8" customWidth="1"/>
    <col min="14856" max="14856" width="6.875" style="8" customWidth="1"/>
    <col min="14857" max="14857" width="9.125" style="8" customWidth="1"/>
    <col min="14858" max="14859" width="8.375" style="8" customWidth="1"/>
    <col min="14860" max="14860" width="4.25" style="8" customWidth="1"/>
    <col min="14861" max="14865" width="3.625" style="8" customWidth="1"/>
    <col min="14866" max="15101" width="10.625" style="8"/>
    <col min="15102" max="15102" width="3.25" style="8" customWidth="1"/>
    <col min="15103" max="15103" width="29.25" style="8" customWidth="1"/>
    <col min="15104" max="15108" width="11.875" style="8" customWidth="1"/>
    <col min="15109" max="15110" width="8.375" style="8" customWidth="1"/>
    <col min="15111" max="15111" width="7.125" style="8" customWidth="1"/>
    <col min="15112" max="15112" width="6.875" style="8" customWidth="1"/>
    <col min="15113" max="15113" width="9.125" style="8" customWidth="1"/>
    <col min="15114" max="15115" width="8.375" style="8" customWidth="1"/>
    <col min="15116" max="15116" width="4.25" style="8" customWidth="1"/>
    <col min="15117" max="15121" width="3.625" style="8" customWidth="1"/>
    <col min="15122" max="15357" width="10.625" style="8"/>
    <col min="15358" max="15358" width="3.25" style="8" customWidth="1"/>
    <col min="15359" max="15359" width="29.25" style="8" customWidth="1"/>
    <col min="15360" max="15364" width="11.875" style="8" customWidth="1"/>
    <col min="15365" max="15366" width="8.375" style="8" customWidth="1"/>
    <col min="15367" max="15367" width="7.125" style="8" customWidth="1"/>
    <col min="15368" max="15368" width="6.875" style="8" customWidth="1"/>
    <col min="15369" max="15369" width="9.125" style="8" customWidth="1"/>
    <col min="15370" max="15371" width="8.375" style="8" customWidth="1"/>
    <col min="15372" max="15372" width="4.25" style="8" customWidth="1"/>
    <col min="15373" max="15377" width="3.625" style="8" customWidth="1"/>
    <col min="15378" max="15613" width="10.625" style="8"/>
    <col min="15614" max="15614" width="3.25" style="8" customWidth="1"/>
    <col min="15615" max="15615" width="29.25" style="8" customWidth="1"/>
    <col min="15616" max="15620" width="11.875" style="8" customWidth="1"/>
    <col min="15621" max="15622" width="8.375" style="8" customWidth="1"/>
    <col min="15623" max="15623" width="7.125" style="8" customWidth="1"/>
    <col min="15624" max="15624" width="6.875" style="8" customWidth="1"/>
    <col min="15625" max="15625" width="9.125" style="8" customWidth="1"/>
    <col min="15626" max="15627" width="8.375" style="8" customWidth="1"/>
    <col min="15628" max="15628" width="4.25" style="8" customWidth="1"/>
    <col min="15629" max="15633" width="3.625" style="8" customWidth="1"/>
    <col min="15634" max="15869" width="10.625" style="8"/>
    <col min="15870" max="15870" width="3.25" style="8" customWidth="1"/>
    <col min="15871" max="15871" width="29.25" style="8" customWidth="1"/>
    <col min="15872" max="15876" width="11.875" style="8" customWidth="1"/>
    <col min="15877" max="15878" width="8.375" style="8" customWidth="1"/>
    <col min="15879" max="15879" width="7.125" style="8" customWidth="1"/>
    <col min="15880" max="15880" width="6.875" style="8" customWidth="1"/>
    <col min="15881" max="15881" width="9.125" style="8" customWidth="1"/>
    <col min="15882" max="15883" width="8.375" style="8" customWidth="1"/>
    <col min="15884" max="15884" width="4.25" style="8" customWidth="1"/>
    <col min="15885" max="15889" width="3.625" style="8" customWidth="1"/>
    <col min="15890" max="16125" width="10.625" style="8"/>
    <col min="16126" max="16126" width="3.25" style="8" customWidth="1"/>
    <col min="16127" max="16127" width="29.25" style="8" customWidth="1"/>
    <col min="16128" max="16132" width="11.875" style="8" customWidth="1"/>
    <col min="16133" max="16134" width="8.375" style="8" customWidth="1"/>
    <col min="16135" max="16135" width="7.125" style="8" customWidth="1"/>
    <col min="16136" max="16136" width="6.875" style="8" customWidth="1"/>
    <col min="16137" max="16137" width="9.125" style="8" customWidth="1"/>
    <col min="16138" max="16139" width="8.375" style="8" customWidth="1"/>
    <col min="16140" max="16140" width="4.25" style="8" customWidth="1"/>
    <col min="16141" max="16145" width="3.625" style="8" customWidth="1"/>
    <col min="16146" max="16384" width="10.625" style="8"/>
  </cols>
  <sheetData>
    <row r="1" spans="1:12" ht="24" customHeight="1">
      <c r="A1" s="204" t="s">
        <v>105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35"/>
    </row>
    <row r="2" spans="1:12" s="2" customFormat="1" ht="9" customHeight="1">
      <c r="B2" s="47"/>
      <c r="C2" s="66"/>
      <c r="D2" s="23"/>
      <c r="E2" s="23"/>
      <c r="F2" s="23"/>
      <c r="G2" s="66"/>
      <c r="H2" s="66"/>
      <c r="I2" s="66"/>
      <c r="J2" s="66"/>
      <c r="K2" s="66"/>
      <c r="L2" s="50"/>
    </row>
    <row r="3" spans="1:12" s="80" customFormat="1" ht="18.75" customHeight="1" thickBot="1">
      <c r="A3" s="67"/>
      <c r="B3" s="68"/>
      <c r="C3" s="68"/>
      <c r="D3" s="68"/>
      <c r="E3" s="68"/>
      <c r="F3" s="68" t="s">
        <v>85</v>
      </c>
    </row>
    <row r="4" spans="1:12" s="82" customFormat="1" ht="26.25" customHeight="1" thickTop="1">
      <c r="A4" s="173" t="s">
        <v>86</v>
      </c>
      <c r="B4" s="174" t="s">
        <v>167</v>
      </c>
      <c r="C4" s="174" t="s">
        <v>168</v>
      </c>
      <c r="D4" s="174" t="s">
        <v>169</v>
      </c>
      <c r="E4" s="174" t="s">
        <v>170</v>
      </c>
      <c r="F4" s="174" t="s">
        <v>193</v>
      </c>
    </row>
    <row r="5" spans="1:12" s="83" customFormat="1" ht="21.75" customHeight="1">
      <c r="A5" s="69" t="s">
        <v>87</v>
      </c>
      <c r="B5" s="70">
        <v>416</v>
      </c>
      <c r="C5" s="70">
        <v>452</v>
      </c>
      <c r="D5" s="70">
        <v>379</v>
      </c>
      <c r="E5" s="70">
        <f>SUM(E6:E17)</f>
        <v>350.45799999999997</v>
      </c>
      <c r="F5" s="70">
        <v>333</v>
      </c>
    </row>
    <row r="6" spans="1:12" s="80" customFormat="1" ht="21.75" customHeight="1">
      <c r="A6" s="71" t="s">
        <v>88</v>
      </c>
      <c r="B6" s="70">
        <v>5</v>
      </c>
      <c r="C6" s="70">
        <v>6</v>
      </c>
      <c r="D6" s="70">
        <v>8</v>
      </c>
      <c r="E6" s="70">
        <f>4.67+2.297</f>
        <v>6.9670000000000005</v>
      </c>
      <c r="F6" s="70">
        <v>6</v>
      </c>
    </row>
    <row r="7" spans="1:12" s="80" customFormat="1" ht="21.75" customHeight="1">
      <c r="A7" s="71" t="s">
        <v>89</v>
      </c>
      <c r="B7" s="70">
        <v>16</v>
      </c>
      <c r="C7" s="70">
        <v>18</v>
      </c>
      <c r="D7" s="70">
        <v>17</v>
      </c>
      <c r="E7" s="70">
        <f>12+4.474</f>
        <v>16.474</v>
      </c>
      <c r="F7" s="70">
        <v>17</v>
      </c>
    </row>
    <row r="8" spans="1:12" s="80" customFormat="1" ht="21.75" customHeight="1">
      <c r="A8" s="71" t="s">
        <v>90</v>
      </c>
      <c r="B8" s="70">
        <v>1</v>
      </c>
      <c r="C8" s="70">
        <v>1</v>
      </c>
      <c r="D8" s="70">
        <v>1</v>
      </c>
      <c r="E8" s="70">
        <f>1.2+0.299</f>
        <v>1.4989999999999999</v>
      </c>
      <c r="F8" s="70">
        <v>1</v>
      </c>
    </row>
    <row r="9" spans="1:12" s="80" customFormat="1" ht="21.75" customHeight="1">
      <c r="A9" s="71" t="s">
        <v>91</v>
      </c>
      <c r="B9" s="72" t="s">
        <v>24</v>
      </c>
      <c r="C9" s="72" t="s">
        <v>24</v>
      </c>
      <c r="D9" s="72" t="s">
        <v>131</v>
      </c>
      <c r="E9" s="175" t="s">
        <v>131</v>
      </c>
      <c r="F9" s="175" t="s">
        <v>131</v>
      </c>
    </row>
    <row r="10" spans="1:12" s="80" customFormat="1" ht="21.75" customHeight="1">
      <c r="A10" s="71" t="s">
        <v>92</v>
      </c>
      <c r="B10" s="72" t="s">
        <v>24</v>
      </c>
      <c r="C10" s="72" t="s">
        <v>24</v>
      </c>
      <c r="D10" s="72" t="s">
        <v>131</v>
      </c>
      <c r="E10" s="175" t="s">
        <v>131</v>
      </c>
      <c r="F10" s="175" t="s">
        <v>131</v>
      </c>
    </row>
    <row r="11" spans="1:12" s="80" customFormat="1" ht="21.75" customHeight="1">
      <c r="A11" s="71" t="s">
        <v>93</v>
      </c>
      <c r="B11" s="70">
        <v>10</v>
      </c>
      <c r="C11" s="70">
        <v>11</v>
      </c>
      <c r="D11" s="70">
        <v>13</v>
      </c>
      <c r="E11" s="70">
        <f>10.695+2.879</f>
        <v>13.574</v>
      </c>
      <c r="F11" s="70">
        <v>14</v>
      </c>
    </row>
    <row r="12" spans="1:12" s="80" customFormat="1" ht="21.75" customHeight="1">
      <c r="A12" s="71" t="s">
        <v>94</v>
      </c>
      <c r="B12" s="70">
        <v>10</v>
      </c>
      <c r="C12" s="70">
        <v>10</v>
      </c>
      <c r="D12" s="70">
        <v>11</v>
      </c>
      <c r="E12" s="70">
        <f>8.98+2.493</f>
        <v>11.473000000000001</v>
      </c>
      <c r="F12" s="70">
        <v>12</v>
      </c>
    </row>
    <row r="13" spans="1:12" s="80" customFormat="1" ht="21.75" customHeight="1">
      <c r="A13" s="71" t="s">
        <v>95</v>
      </c>
      <c r="B13" s="72" t="s">
        <v>24</v>
      </c>
      <c r="C13" s="72" t="s">
        <v>24</v>
      </c>
      <c r="D13" s="72" t="s">
        <v>131</v>
      </c>
      <c r="E13" s="175" t="s">
        <v>131</v>
      </c>
      <c r="F13" s="72" t="s">
        <v>131</v>
      </c>
    </row>
    <row r="14" spans="1:12" s="80" customFormat="1" ht="21.75" customHeight="1">
      <c r="A14" s="71" t="s">
        <v>96</v>
      </c>
      <c r="B14" s="70">
        <v>96</v>
      </c>
      <c r="C14" s="70">
        <v>100</v>
      </c>
      <c r="D14" s="70">
        <v>72</v>
      </c>
      <c r="E14" s="70">
        <f>7.17+2.033+54.22</f>
        <v>63.423000000000002</v>
      </c>
      <c r="F14" s="70">
        <v>57</v>
      </c>
    </row>
    <row r="15" spans="1:12" s="80" customFormat="1" ht="21.75" customHeight="1">
      <c r="A15" s="71" t="s">
        <v>97</v>
      </c>
      <c r="B15" s="70">
        <v>119</v>
      </c>
      <c r="C15" s="70">
        <v>139</v>
      </c>
      <c r="D15" s="70">
        <v>116</v>
      </c>
      <c r="E15" s="70">
        <f>13.28+1.64+1.27+4.036+79.67</f>
        <v>99.896000000000001</v>
      </c>
      <c r="F15" s="70">
        <v>89</v>
      </c>
    </row>
    <row r="16" spans="1:12" s="80" customFormat="1" ht="21.75" customHeight="1">
      <c r="A16" s="71" t="s">
        <v>98</v>
      </c>
      <c r="B16" s="70">
        <v>148</v>
      </c>
      <c r="C16" s="70">
        <v>161</v>
      </c>
      <c r="D16" s="70">
        <v>134</v>
      </c>
      <c r="E16" s="70">
        <f>13+4.532+104.3</f>
        <v>121.83199999999999</v>
      </c>
      <c r="F16" s="70">
        <v>124</v>
      </c>
    </row>
    <row r="17" spans="1:6" s="80" customFormat="1" ht="21.75" customHeight="1">
      <c r="A17" s="71" t="s">
        <v>99</v>
      </c>
      <c r="B17" s="70">
        <v>11</v>
      </c>
      <c r="C17" s="70">
        <v>6</v>
      </c>
      <c r="D17" s="70">
        <v>7</v>
      </c>
      <c r="E17" s="70">
        <f>7.36+2.274+5.686</f>
        <v>15.32</v>
      </c>
      <c r="F17" s="70">
        <v>14</v>
      </c>
    </row>
    <row r="18" spans="1:6" s="84" customFormat="1" ht="6" customHeight="1">
      <c r="A18" s="73"/>
      <c r="B18" s="74"/>
      <c r="C18" s="74"/>
      <c r="D18" s="74"/>
      <c r="E18" s="74"/>
      <c r="F18" s="74"/>
    </row>
    <row r="19" spans="1:6" s="84" customFormat="1" ht="6" customHeight="1">
      <c r="A19" s="75"/>
      <c r="B19" s="76"/>
      <c r="C19" s="76"/>
      <c r="D19" s="76"/>
      <c r="E19" s="76"/>
      <c r="F19" s="76"/>
    </row>
    <row r="20" spans="1:6" s="81" customFormat="1" ht="21.75" customHeight="1">
      <c r="A20" s="77" t="s">
        <v>100</v>
      </c>
      <c r="B20" s="68"/>
      <c r="C20" s="68"/>
      <c r="D20" s="68"/>
      <c r="E20" s="68"/>
      <c r="F20" s="68"/>
    </row>
    <row r="21" spans="1:6" s="81" customFormat="1" ht="21.75" customHeight="1">
      <c r="A21" s="77" t="s">
        <v>101</v>
      </c>
      <c r="B21" s="68"/>
      <c r="C21" s="68"/>
      <c r="D21" s="68"/>
      <c r="E21" s="68"/>
      <c r="F21" s="313"/>
    </row>
    <row r="22" spans="1:6" s="80" customFormat="1" ht="29.25" customHeight="1">
      <c r="A22" s="78"/>
      <c r="B22" s="79"/>
      <c r="C22" s="79"/>
      <c r="D22" s="68"/>
      <c r="E22" s="68"/>
      <c r="F22" s="68" t="s">
        <v>102</v>
      </c>
    </row>
    <row r="23" spans="1:6" ht="15" customHeight="1"/>
    <row r="24" spans="1:6" ht="15" customHeight="1"/>
    <row r="25" spans="1:6" ht="15" customHeight="1"/>
  </sheetData>
  <mergeCells count="1">
    <mergeCell ref="A1:K1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6"/>
  <sheetViews>
    <sheetView showGridLines="0" zoomScaleSheetLayoutView="70" workbookViewId="0">
      <selection activeCell="H11" sqref="H11"/>
    </sheetView>
  </sheetViews>
  <sheetFormatPr defaultColWidth="10.625" defaultRowHeight="14.25"/>
  <cols>
    <col min="1" max="2" width="5.5" style="54" customWidth="1"/>
    <col min="3" max="3" width="5.375" style="54" customWidth="1"/>
    <col min="4" max="11" width="15.125" style="8" customWidth="1"/>
    <col min="12" max="12" width="18.25" style="8" customWidth="1"/>
    <col min="13" max="27" width="7" style="8" customWidth="1"/>
    <col min="28" max="254" width="10.625" style="8"/>
    <col min="255" max="255" width="4.375" style="8" customWidth="1"/>
    <col min="256" max="256" width="3.875" style="8" customWidth="1"/>
    <col min="257" max="257" width="4.125" style="8" customWidth="1"/>
    <col min="258" max="268" width="9" style="8" customWidth="1"/>
    <col min="269" max="510" width="10.625" style="8"/>
    <col min="511" max="511" width="4.375" style="8" customWidth="1"/>
    <col min="512" max="512" width="3.875" style="8" customWidth="1"/>
    <col min="513" max="513" width="4.125" style="8" customWidth="1"/>
    <col min="514" max="524" width="9" style="8" customWidth="1"/>
    <col min="525" max="766" width="10.625" style="8"/>
    <col min="767" max="767" width="4.375" style="8" customWidth="1"/>
    <col min="768" max="768" width="3.875" style="8" customWidth="1"/>
    <col min="769" max="769" width="4.125" style="8" customWidth="1"/>
    <col min="770" max="780" width="9" style="8" customWidth="1"/>
    <col min="781" max="1022" width="10.625" style="8"/>
    <col min="1023" max="1023" width="4.375" style="8" customWidth="1"/>
    <col min="1024" max="1024" width="3.875" style="8" customWidth="1"/>
    <col min="1025" max="1025" width="4.125" style="8" customWidth="1"/>
    <col min="1026" max="1036" width="9" style="8" customWidth="1"/>
    <col min="1037" max="1278" width="10.625" style="8"/>
    <col min="1279" max="1279" width="4.375" style="8" customWidth="1"/>
    <col min="1280" max="1280" width="3.875" style="8" customWidth="1"/>
    <col min="1281" max="1281" width="4.125" style="8" customWidth="1"/>
    <col min="1282" max="1292" width="9" style="8" customWidth="1"/>
    <col min="1293" max="1534" width="10.625" style="8"/>
    <col min="1535" max="1535" width="4.375" style="8" customWidth="1"/>
    <col min="1536" max="1536" width="3.875" style="8" customWidth="1"/>
    <col min="1537" max="1537" width="4.125" style="8" customWidth="1"/>
    <col min="1538" max="1548" width="9" style="8" customWidth="1"/>
    <col min="1549" max="1790" width="10.625" style="8"/>
    <col min="1791" max="1791" width="4.375" style="8" customWidth="1"/>
    <col min="1792" max="1792" width="3.875" style="8" customWidth="1"/>
    <col min="1793" max="1793" width="4.125" style="8" customWidth="1"/>
    <col min="1794" max="1804" width="9" style="8" customWidth="1"/>
    <col min="1805" max="2046" width="10.625" style="8"/>
    <col min="2047" max="2047" width="4.375" style="8" customWidth="1"/>
    <col min="2048" max="2048" width="3.875" style="8" customWidth="1"/>
    <col min="2049" max="2049" width="4.125" style="8" customWidth="1"/>
    <col min="2050" max="2060" width="9" style="8" customWidth="1"/>
    <col min="2061" max="2302" width="10.625" style="8"/>
    <col min="2303" max="2303" width="4.375" style="8" customWidth="1"/>
    <col min="2304" max="2304" width="3.875" style="8" customWidth="1"/>
    <col min="2305" max="2305" width="4.125" style="8" customWidth="1"/>
    <col min="2306" max="2316" width="9" style="8" customWidth="1"/>
    <col min="2317" max="2558" width="10.625" style="8"/>
    <col min="2559" max="2559" width="4.375" style="8" customWidth="1"/>
    <col min="2560" max="2560" width="3.875" style="8" customWidth="1"/>
    <col min="2561" max="2561" width="4.125" style="8" customWidth="1"/>
    <col min="2562" max="2572" width="9" style="8" customWidth="1"/>
    <col min="2573" max="2814" width="10.625" style="8"/>
    <col min="2815" max="2815" width="4.375" style="8" customWidth="1"/>
    <col min="2816" max="2816" width="3.875" style="8" customWidth="1"/>
    <col min="2817" max="2817" width="4.125" style="8" customWidth="1"/>
    <col min="2818" max="2828" width="9" style="8" customWidth="1"/>
    <col min="2829" max="3070" width="10.625" style="8"/>
    <col min="3071" max="3071" width="4.375" style="8" customWidth="1"/>
    <col min="3072" max="3072" width="3.875" style="8" customWidth="1"/>
    <col min="3073" max="3073" width="4.125" style="8" customWidth="1"/>
    <col min="3074" max="3084" width="9" style="8" customWidth="1"/>
    <col min="3085" max="3326" width="10.625" style="8"/>
    <col min="3327" max="3327" width="4.375" style="8" customWidth="1"/>
    <col min="3328" max="3328" width="3.875" style="8" customWidth="1"/>
    <col min="3329" max="3329" width="4.125" style="8" customWidth="1"/>
    <col min="3330" max="3340" width="9" style="8" customWidth="1"/>
    <col min="3341" max="3582" width="10.625" style="8"/>
    <col min="3583" max="3583" width="4.375" style="8" customWidth="1"/>
    <col min="3584" max="3584" width="3.875" style="8" customWidth="1"/>
    <col min="3585" max="3585" width="4.125" style="8" customWidth="1"/>
    <col min="3586" max="3596" width="9" style="8" customWidth="1"/>
    <col min="3597" max="3838" width="10.625" style="8"/>
    <col min="3839" max="3839" width="4.375" style="8" customWidth="1"/>
    <col min="3840" max="3840" width="3.875" style="8" customWidth="1"/>
    <col min="3841" max="3841" width="4.125" style="8" customWidth="1"/>
    <col min="3842" max="3852" width="9" style="8" customWidth="1"/>
    <col min="3853" max="4094" width="10.625" style="8"/>
    <col min="4095" max="4095" width="4.375" style="8" customWidth="1"/>
    <col min="4096" max="4096" width="3.875" style="8" customWidth="1"/>
    <col min="4097" max="4097" width="4.125" style="8" customWidth="1"/>
    <col min="4098" max="4108" width="9" style="8" customWidth="1"/>
    <col min="4109" max="4350" width="10.625" style="8"/>
    <col min="4351" max="4351" width="4.375" style="8" customWidth="1"/>
    <col min="4352" max="4352" width="3.875" style="8" customWidth="1"/>
    <col min="4353" max="4353" width="4.125" style="8" customWidth="1"/>
    <col min="4354" max="4364" width="9" style="8" customWidth="1"/>
    <col min="4365" max="4606" width="10.625" style="8"/>
    <col min="4607" max="4607" width="4.375" style="8" customWidth="1"/>
    <col min="4608" max="4608" width="3.875" style="8" customWidth="1"/>
    <col min="4609" max="4609" width="4.125" style="8" customWidth="1"/>
    <col min="4610" max="4620" width="9" style="8" customWidth="1"/>
    <col min="4621" max="4862" width="10.625" style="8"/>
    <col min="4863" max="4863" width="4.375" style="8" customWidth="1"/>
    <col min="4864" max="4864" width="3.875" style="8" customWidth="1"/>
    <col min="4865" max="4865" width="4.125" style="8" customWidth="1"/>
    <col min="4866" max="4876" width="9" style="8" customWidth="1"/>
    <col min="4877" max="5118" width="10.625" style="8"/>
    <col min="5119" max="5119" width="4.375" style="8" customWidth="1"/>
    <col min="5120" max="5120" width="3.875" style="8" customWidth="1"/>
    <col min="5121" max="5121" width="4.125" style="8" customWidth="1"/>
    <col min="5122" max="5132" width="9" style="8" customWidth="1"/>
    <col min="5133" max="5374" width="10.625" style="8"/>
    <col min="5375" max="5375" width="4.375" style="8" customWidth="1"/>
    <col min="5376" max="5376" width="3.875" style="8" customWidth="1"/>
    <col min="5377" max="5377" width="4.125" style="8" customWidth="1"/>
    <col min="5378" max="5388" width="9" style="8" customWidth="1"/>
    <col min="5389" max="5630" width="10.625" style="8"/>
    <col min="5631" max="5631" width="4.375" style="8" customWidth="1"/>
    <col min="5632" max="5632" width="3.875" style="8" customWidth="1"/>
    <col min="5633" max="5633" width="4.125" style="8" customWidth="1"/>
    <col min="5634" max="5644" width="9" style="8" customWidth="1"/>
    <col min="5645" max="5886" width="10.625" style="8"/>
    <col min="5887" max="5887" width="4.375" style="8" customWidth="1"/>
    <col min="5888" max="5888" width="3.875" style="8" customWidth="1"/>
    <col min="5889" max="5889" width="4.125" style="8" customWidth="1"/>
    <col min="5890" max="5900" width="9" style="8" customWidth="1"/>
    <col min="5901" max="6142" width="10.625" style="8"/>
    <col min="6143" max="6143" width="4.375" style="8" customWidth="1"/>
    <col min="6144" max="6144" width="3.875" style="8" customWidth="1"/>
    <col min="6145" max="6145" width="4.125" style="8" customWidth="1"/>
    <col min="6146" max="6156" width="9" style="8" customWidth="1"/>
    <col min="6157" max="6398" width="10.625" style="8"/>
    <col min="6399" max="6399" width="4.375" style="8" customWidth="1"/>
    <col min="6400" max="6400" width="3.875" style="8" customWidth="1"/>
    <col min="6401" max="6401" width="4.125" style="8" customWidth="1"/>
    <col min="6402" max="6412" width="9" style="8" customWidth="1"/>
    <col min="6413" max="6654" width="10.625" style="8"/>
    <col min="6655" max="6655" width="4.375" style="8" customWidth="1"/>
    <col min="6656" max="6656" width="3.875" style="8" customWidth="1"/>
    <col min="6657" max="6657" width="4.125" style="8" customWidth="1"/>
    <col min="6658" max="6668" width="9" style="8" customWidth="1"/>
    <col min="6669" max="6910" width="10.625" style="8"/>
    <col min="6911" max="6911" width="4.375" style="8" customWidth="1"/>
    <col min="6912" max="6912" width="3.875" style="8" customWidth="1"/>
    <col min="6913" max="6913" width="4.125" style="8" customWidth="1"/>
    <col min="6914" max="6924" width="9" style="8" customWidth="1"/>
    <col min="6925" max="7166" width="10.625" style="8"/>
    <col min="7167" max="7167" width="4.375" style="8" customWidth="1"/>
    <col min="7168" max="7168" width="3.875" style="8" customWidth="1"/>
    <col min="7169" max="7169" width="4.125" style="8" customWidth="1"/>
    <col min="7170" max="7180" width="9" style="8" customWidth="1"/>
    <col min="7181" max="7422" width="10.625" style="8"/>
    <col min="7423" max="7423" width="4.375" style="8" customWidth="1"/>
    <col min="7424" max="7424" width="3.875" style="8" customWidth="1"/>
    <col min="7425" max="7425" width="4.125" style="8" customWidth="1"/>
    <col min="7426" max="7436" width="9" style="8" customWidth="1"/>
    <col min="7437" max="7678" width="10.625" style="8"/>
    <col min="7679" max="7679" width="4.375" style="8" customWidth="1"/>
    <col min="7680" max="7680" width="3.875" style="8" customWidth="1"/>
    <col min="7681" max="7681" width="4.125" style="8" customWidth="1"/>
    <col min="7682" max="7692" width="9" style="8" customWidth="1"/>
    <col min="7693" max="7934" width="10.625" style="8"/>
    <col min="7935" max="7935" width="4.375" style="8" customWidth="1"/>
    <col min="7936" max="7936" width="3.875" style="8" customWidth="1"/>
    <col min="7937" max="7937" width="4.125" style="8" customWidth="1"/>
    <col min="7938" max="7948" width="9" style="8" customWidth="1"/>
    <col min="7949" max="8190" width="10.625" style="8"/>
    <col min="8191" max="8191" width="4.375" style="8" customWidth="1"/>
    <col min="8192" max="8192" width="3.875" style="8" customWidth="1"/>
    <col min="8193" max="8193" width="4.125" style="8" customWidth="1"/>
    <col min="8194" max="8204" width="9" style="8" customWidth="1"/>
    <col min="8205" max="8446" width="10.625" style="8"/>
    <col min="8447" max="8447" width="4.375" style="8" customWidth="1"/>
    <col min="8448" max="8448" width="3.875" style="8" customWidth="1"/>
    <col min="8449" max="8449" width="4.125" style="8" customWidth="1"/>
    <col min="8450" max="8460" width="9" style="8" customWidth="1"/>
    <col min="8461" max="8702" width="10.625" style="8"/>
    <col min="8703" max="8703" width="4.375" style="8" customWidth="1"/>
    <col min="8704" max="8704" width="3.875" style="8" customWidth="1"/>
    <col min="8705" max="8705" width="4.125" style="8" customWidth="1"/>
    <col min="8706" max="8716" width="9" style="8" customWidth="1"/>
    <col min="8717" max="8958" width="10.625" style="8"/>
    <col min="8959" max="8959" width="4.375" style="8" customWidth="1"/>
    <col min="8960" max="8960" width="3.875" style="8" customWidth="1"/>
    <col min="8961" max="8961" width="4.125" style="8" customWidth="1"/>
    <col min="8962" max="8972" width="9" style="8" customWidth="1"/>
    <col min="8973" max="9214" width="10.625" style="8"/>
    <col min="9215" max="9215" width="4.375" style="8" customWidth="1"/>
    <col min="9216" max="9216" width="3.875" style="8" customWidth="1"/>
    <col min="9217" max="9217" width="4.125" style="8" customWidth="1"/>
    <col min="9218" max="9228" width="9" style="8" customWidth="1"/>
    <col min="9229" max="9470" width="10.625" style="8"/>
    <col min="9471" max="9471" width="4.375" style="8" customWidth="1"/>
    <col min="9472" max="9472" width="3.875" style="8" customWidth="1"/>
    <col min="9473" max="9473" width="4.125" style="8" customWidth="1"/>
    <col min="9474" max="9484" width="9" style="8" customWidth="1"/>
    <col min="9485" max="9726" width="10.625" style="8"/>
    <col min="9727" max="9727" width="4.375" style="8" customWidth="1"/>
    <col min="9728" max="9728" width="3.875" style="8" customWidth="1"/>
    <col min="9729" max="9729" width="4.125" style="8" customWidth="1"/>
    <col min="9730" max="9740" width="9" style="8" customWidth="1"/>
    <col min="9741" max="9982" width="10.625" style="8"/>
    <col min="9983" max="9983" width="4.375" style="8" customWidth="1"/>
    <col min="9984" max="9984" width="3.875" style="8" customWidth="1"/>
    <col min="9985" max="9985" width="4.125" style="8" customWidth="1"/>
    <col min="9986" max="9996" width="9" style="8" customWidth="1"/>
    <col min="9997" max="10238" width="10.625" style="8"/>
    <col min="10239" max="10239" width="4.375" style="8" customWidth="1"/>
    <col min="10240" max="10240" width="3.875" style="8" customWidth="1"/>
    <col min="10241" max="10241" width="4.125" style="8" customWidth="1"/>
    <col min="10242" max="10252" width="9" style="8" customWidth="1"/>
    <col min="10253" max="10494" width="10.625" style="8"/>
    <col min="10495" max="10495" width="4.375" style="8" customWidth="1"/>
    <col min="10496" max="10496" width="3.875" style="8" customWidth="1"/>
    <col min="10497" max="10497" width="4.125" style="8" customWidth="1"/>
    <col min="10498" max="10508" width="9" style="8" customWidth="1"/>
    <col min="10509" max="10750" width="10.625" style="8"/>
    <col min="10751" max="10751" width="4.375" style="8" customWidth="1"/>
    <col min="10752" max="10752" width="3.875" style="8" customWidth="1"/>
    <col min="10753" max="10753" width="4.125" style="8" customWidth="1"/>
    <col min="10754" max="10764" width="9" style="8" customWidth="1"/>
    <col min="10765" max="11006" width="10.625" style="8"/>
    <col min="11007" max="11007" width="4.375" style="8" customWidth="1"/>
    <col min="11008" max="11008" width="3.875" style="8" customWidth="1"/>
    <col min="11009" max="11009" width="4.125" style="8" customWidth="1"/>
    <col min="11010" max="11020" width="9" style="8" customWidth="1"/>
    <col min="11021" max="11262" width="10.625" style="8"/>
    <col min="11263" max="11263" width="4.375" style="8" customWidth="1"/>
    <col min="11264" max="11264" width="3.875" style="8" customWidth="1"/>
    <col min="11265" max="11265" width="4.125" style="8" customWidth="1"/>
    <col min="11266" max="11276" width="9" style="8" customWidth="1"/>
    <col min="11277" max="11518" width="10.625" style="8"/>
    <col min="11519" max="11519" width="4.375" style="8" customWidth="1"/>
    <col min="11520" max="11520" width="3.875" style="8" customWidth="1"/>
    <col min="11521" max="11521" width="4.125" style="8" customWidth="1"/>
    <col min="11522" max="11532" width="9" style="8" customWidth="1"/>
    <col min="11533" max="11774" width="10.625" style="8"/>
    <col min="11775" max="11775" width="4.375" style="8" customWidth="1"/>
    <col min="11776" max="11776" width="3.875" style="8" customWidth="1"/>
    <col min="11777" max="11777" width="4.125" style="8" customWidth="1"/>
    <col min="11778" max="11788" width="9" style="8" customWidth="1"/>
    <col min="11789" max="12030" width="10.625" style="8"/>
    <col min="12031" max="12031" width="4.375" style="8" customWidth="1"/>
    <col min="12032" max="12032" width="3.875" style="8" customWidth="1"/>
    <col min="12033" max="12033" width="4.125" style="8" customWidth="1"/>
    <col min="12034" max="12044" width="9" style="8" customWidth="1"/>
    <col min="12045" max="12286" width="10.625" style="8"/>
    <col min="12287" max="12287" width="4.375" style="8" customWidth="1"/>
    <col min="12288" max="12288" width="3.875" style="8" customWidth="1"/>
    <col min="12289" max="12289" width="4.125" style="8" customWidth="1"/>
    <col min="12290" max="12300" width="9" style="8" customWidth="1"/>
    <col min="12301" max="12542" width="10.625" style="8"/>
    <col min="12543" max="12543" width="4.375" style="8" customWidth="1"/>
    <col min="12544" max="12544" width="3.875" style="8" customWidth="1"/>
    <col min="12545" max="12545" width="4.125" style="8" customWidth="1"/>
    <col min="12546" max="12556" width="9" style="8" customWidth="1"/>
    <col min="12557" max="12798" width="10.625" style="8"/>
    <col min="12799" max="12799" width="4.375" style="8" customWidth="1"/>
    <col min="12800" max="12800" width="3.875" style="8" customWidth="1"/>
    <col min="12801" max="12801" width="4.125" style="8" customWidth="1"/>
    <col min="12802" max="12812" width="9" style="8" customWidth="1"/>
    <col min="12813" max="13054" width="10.625" style="8"/>
    <col min="13055" max="13055" width="4.375" style="8" customWidth="1"/>
    <col min="13056" max="13056" width="3.875" style="8" customWidth="1"/>
    <col min="13057" max="13057" width="4.125" style="8" customWidth="1"/>
    <col min="13058" max="13068" width="9" style="8" customWidth="1"/>
    <col min="13069" max="13310" width="10.625" style="8"/>
    <col min="13311" max="13311" width="4.375" style="8" customWidth="1"/>
    <col min="13312" max="13312" width="3.875" style="8" customWidth="1"/>
    <col min="13313" max="13313" width="4.125" style="8" customWidth="1"/>
    <col min="13314" max="13324" width="9" style="8" customWidth="1"/>
    <col min="13325" max="13566" width="10.625" style="8"/>
    <col min="13567" max="13567" width="4.375" style="8" customWidth="1"/>
    <col min="13568" max="13568" width="3.875" style="8" customWidth="1"/>
    <col min="13569" max="13569" width="4.125" style="8" customWidth="1"/>
    <col min="13570" max="13580" width="9" style="8" customWidth="1"/>
    <col min="13581" max="13822" width="10.625" style="8"/>
    <col min="13823" max="13823" width="4.375" style="8" customWidth="1"/>
    <col min="13824" max="13824" width="3.875" style="8" customWidth="1"/>
    <col min="13825" max="13825" width="4.125" style="8" customWidth="1"/>
    <col min="13826" max="13836" width="9" style="8" customWidth="1"/>
    <col min="13837" max="14078" width="10.625" style="8"/>
    <col min="14079" max="14079" width="4.375" style="8" customWidth="1"/>
    <col min="14080" max="14080" width="3.875" style="8" customWidth="1"/>
    <col min="14081" max="14081" width="4.125" style="8" customWidth="1"/>
    <col min="14082" max="14092" width="9" style="8" customWidth="1"/>
    <col min="14093" max="14334" width="10.625" style="8"/>
    <col min="14335" max="14335" width="4.375" style="8" customWidth="1"/>
    <col min="14336" max="14336" width="3.875" style="8" customWidth="1"/>
    <col min="14337" max="14337" width="4.125" style="8" customWidth="1"/>
    <col min="14338" max="14348" width="9" style="8" customWidth="1"/>
    <col min="14349" max="14590" width="10.625" style="8"/>
    <col min="14591" max="14591" width="4.375" style="8" customWidth="1"/>
    <col min="14592" max="14592" width="3.875" style="8" customWidth="1"/>
    <col min="14593" max="14593" width="4.125" style="8" customWidth="1"/>
    <col min="14594" max="14604" width="9" style="8" customWidth="1"/>
    <col min="14605" max="14846" width="10.625" style="8"/>
    <col min="14847" max="14847" width="4.375" style="8" customWidth="1"/>
    <col min="14848" max="14848" width="3.875" style="8" customWidth="1"/>
    <col min="14849" max="14849" width="4.125" style="8" customWidth="1"/>
    <col min="14850" max="14860" width="9" style="8" customWidth="1"/>
    <col min="14861" max="15102" width="10.625" style="8"/>
    <col min="15103" max="15103" width="4.375" style="8" customWidth="1"/>
    <col min="15104" max="15104" width="3.875" style="8" customWidth="1"/>
    <col min="15105" max="15105" width="4.125" style="8" customWidth="1"/>
    <col min="15106" max="15116" width="9" style="8" customWidth="1"/>
    <col min="15117" max="15358" width="10.625" style="8"/>
    <col min="15359" max="15359" width="4.375" style="8" customWidth="1"/>
    <col min="15360" max="15360" width="3.875" style="8" customWidth="1"/>
    <col min="15361" max="15361" width="4.125" style="8" customWidth="1"/>
    <col min="15362" max="15372" width="9" style="8" customWidth="1"/>
    <col min="15373" max="15614" width="10.625" style="8"/>
    <col min="15615" max="15615" width="4.375" style="8" customWidth="1"/>
    <col min="15616" max="15616" width="3.875" style="8" customWidth="1"/>
    <col min="15617" max="15617" width="4.125" style="8" customWidth="1"/>
    <col min="15618" max="15628" width="9" style="8" customWidth="1"/>
    <col min="15629" max="15870" width="10.625" style="8"/>
    <col min="15871" max="15871" width="4.375" style="8" customWidth="1"/>
    <col min="15872" max="15872" width="3.875" style="8" customWidth="1"/>
    <col min="15873" max="15873" width="4.125" style="8" customWidth="1"/>
    <col min="15874" max="15884" width="9" style="8" customWidth="1"/>
    <col min="15885" max="16126" width="10.625" style="8"/>
    <col min="16127" max="16127" width="4.375" style="8" customWidth="1"/>
    <col min="16128" max="16128" width="3.875" style="8" customWidth="1"/>
    <col min="16129" max="16129" width="4.125" style="8" customWidth="1"/>
    <col min="16130" max="16140" width="9" style="8" customWidth="1"/>
    <col min="16141" max="16384" width="10.625" style="8"/>
  </cols>
  <sheetData>
    <row r="1" spans="1:13" ht="25.5" customHeight="1">
      <c r="A1" s="204" t="s">
        <v>43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3" s="55" customFormat="1" ht="21.75" customHeight="1">
      <c r="A2" s="252"/>
      <c r="B2" s="252"/>
      <c r="C2" s="252"/>
      <c r="D2" s="176"/>
      <c r="E2" s="176"/>
      <c r="F2" s="176"/>
      <c r="G2" s="176"/>
      <c r="H2" s="176"/>
      <c r="I2" s="176"/>
      <c r="J2" s="176"/>
      <c r="K2" s="176"/>
      <c r="L2" s="177" t="s">
        <v>171</v>
      </c>
    </row>
    <row r="3" spans="1:13" s="15" customFormat="1" ht="24" customHeight="1">
      <c r="A3" s="239" t="s">
        <v>86</v>
      </c>
      <c r="B3" s="239"/>
      <c r="C3" s="240"/>
      <c r="D3" s="243" t="s">
        <v>42</v>
      </c>
      <c r="E3" s="253" t="s">
        <v>172</v>
      </c>
      <c r="F3" s="254"/>
      <c r="G3" s="254"/>
      <c r="H3" s="245" t="s">
        <v>173</v>
      </c>
      <c r="I3" s="178" t="s">
        <v>174</v>
      </c>
      <c r="J3" s="178"/>
      <c r="K3" s="179"/>
      <c r="L3" s="247" t="s">
        <v>10</v>
      </c>
    </row>
    <row r="4" spans="1:13" s="15" customFormat="1" ht="24" customHeight="1">
      <c r="A4" s="241"/>
      <c r="B4" s="241"/>
      <c r="C4" s="242"/>
      <c r="D4" s="244"/>
      <c r="E4" s="180" t="s">
        <v>175</v>
      </c>
      <c r="F4" s="180" t="s">
        <v>32</v>
      </c>
      <c r="G4" s="183" t="s">
        <v>27</v>
      </c>
      <c r="H4" s="246"/>
      <c r="I4" s="181" t="s">
        <v>176</v>
      </c>
      <c r="J4" s="182" t="s">
        <v>26</v>
      </c>
      <c r="K4" s="181" t="s">
        <v>23</v>
      </c>
      <c r="L4" s="248"/>
    </row>
    <row r="5" spans="1:13" s="56" customFormat="1" ht="27" customHeight="1">
      <c r="A5" s="316" t="s">
        <v>196</v>
      </c>
      <c r="B5" s="317" t="s">
        <v>114</v>
      </c>
      <c r="C5" s="318" t="s">
        <v>197</v>
      </c>
      <c r="D5" s="314">
        <v>27336</v>
      </c>
      <c r="E5" s="319">
        <v>13394</v>
      </c>
      <c r="F5" s="319">
        <v>3983</v>
      </c>
      <c r="G5" s="319">
        <v>9411</v>
      </c>
      <c r="H5" s="184">
        <v>10903</v>
      </c>
      <c r="I5" s="320">
        <v>32779</v>
      </c>
      <c r="J5" s="319">
        <v>19973</v>
      </c>
      <c r="K5" s="319">
        <v>12806</v>
      </c>
      <c r="L5" s="321">
        <v>89.805479452054797</v>
      </c>
    </row>
    <row r="6" spans="1:13" s="56" customFormat="1" ht="27" customHeight="1">
      <c r="A6" s="316"/>
      <c r="B6" s="317" t="s">
        <v>115</v>
      </c>
      <c r="C6" s="318"/>
      <c r="D6" s="314">
        <v>26881</v>
      </c>
      <c r="E6" s="150">
        <f>F6+G6</f>
        <v>12663</v>
      </c>
      <c r="F6" s="150">
        <v>3793</v>
      </c>
      <c r="G6" s="150">
        <v>8870</v>
      </c>
      <c r="H6" s="184">
        <v>10903</v>
      </c>
      <c r="I6" s="322">
        <f>J6+K6</f>
        <v>32071</v>
      </c>
      <c r="J6" s="150">
        <v>19279</v>
      </c>
      <c r="K6" s="150">
        <v>12792</v>
      </c>
      <c r="L6" s="321">
        <v>87.87</v>
      </c>
    </row>
    <row r="7" spans="1:13" s="56" customFormat="1" ht="27" customHeight="1">
      <c r="A7" s="316"/>
      <c r="B7" s="317" t="s">
        <v>104</v>
      </c>
      <c r="C7" s="318"/>
      <c r="D7" s="323">
        <v>26561</v>
      </c>
      <c r="E7" s="150">
        <f>F7+G7</f>
        <v>11069</v>
      </c>
      <c r="F7" s="150">
        <v>3628</v>
      </c>
      <c r="G7" s="150">
        <v>7441</v>
      </c>
      <c r="H7" s="184">
        <v>11294</v>
      </c>
      <c r="I7" s="322">
        <f>J7+K7</f>
        <v>31761</v>
      </c>
      <c r="J7" s="150">
        <v>18553</v>
      </c>
      <c r="K7" s="150">
        <v>13208</v>
      </c>
      <c r="L7" s="321">
        <v>87.02</v>
      </c>
    </row>
    <row r="8" spans="1:13" s="56" customFormat="1" ht="27" customHeight="1">
      <c r="A8" s="316"/>
      <c r="B8" s="324" t="s">
        <v>116</v>
      </c>
      <c r="C8" s="318"/>
      <c r="D8" s="314">
        <v>26383</v>
      </c>
      <c r="E8" s="150">
        <f>F8+G8</f>
        <v>11032</v>
      </c>
      <c r="F8" s="150">
        <v>3396</v>
      </c>
      <c r="G8" s="150">
        <v>7636</v>
      </c>
      <c r="H8" s="314">
        <v>10938</v>
      </c>
      <c r="I8" s="322">
        <f>J8+K8</f>
        <v>31592</v>
      </c>
      <c r="J8" s="150">
        <v>18472</v>
      </c>
      <c r="K8" s="150">
        <v>13120</v>
      </c>
      <c r="L8" s="325">
        <v>86.55</v>
      </c>
    </row>
    <row r="9" spans="1:13" s="45" customFormat="1" ht="27" customHeight="1">
      <c r="A9" s="316"/>
      <c r="B9" s="326" t="s">
        <v>188</v>
      </c>
      <c r="C9" s="327"/>
      <c r="D9" s="328">
        <v>25910</v>
      </c>
      <c r="E9" s="292">
        <v>10567</v>
      </c>
      <c r="F9" s="292">
        <v>2684</v>
      </c>
      <c r="G9" s="292">
        <v>7883</v>
      </c>
      <c r="H9" s="315">
        <v>10620</v>
      </c>
      <c r="I9" s="329">
        <v>31316</v>
      </c>
      <c r="J9" s="292">
        <v>17924</v>
      </c>
      <c r="K9" s="292">
        <v>13392</v>
      </c>
      <c r="L9" s="330">
        <v>85.8</v>
      </c>
    </row>
    <row r="10" spans="1:13" s="186" customFormat="1" ht="20.25" customHeight="1">
      <c r="A10" s="249"/>
      <c r="B10" s="250"/>
      <c r="C10" s="250"/>
      <c r="D10" s="250"/>
      <c r="E10" s="250"/>
      <c r="F10" s="250"/>
      <c r="G10" s="185"/>
      <c r="H10" s="185"/>
      <c r="I10" s="251" t="s">
        <v>177</v>
      </c>
      <c r="J10" s="251"/>
      <c r="K10" s="251"/>
      <c r="L10" s="251"/>
    </row>
    <row r="11" spans="1:13" s="55" customFormat="1" ht="17.25" customHeight="1">
      <c r="A11" s="54"/>
      <c r="B11" s="54"/>
      <c r="C11" s="54"/>
      <c r="D11" s="129" t="s">
        <v>194</v>
      </c>
      <c r="E11" s="129"/>
      <c r="F11" s="129"/>
      <c r="G11" s="129"/>
      <c r="H11" s="129"/>
      <c r="I11" s="129"/>
      <c r="J11" s="129"/>
      <c r="K11" s="129"/>
      <c r="L11" s="129"/>
    </row>
    <row r="12" spans="1:13" ht="25.5" customHeight="1">
      <c r="D12" s="129" t="s">
        <v>195</v>
      </c>
      <c r="E12" s="129"/>
      <c r="F12" s="129"/>
      <c r="G12" s="129"/>
      <c r="H12" s="129"/>
      <c r="I12" s="129"/>
      <c r="J12" s="129"/>
      <c r="K12" s="129"/>
      <c r="L12" s="129"/>
      <c r="M12" s="9"/>
    </row>
    <row r="13" spans="1:13" ht="17.25" customHeight="1"/>
    <row r="14" spans="1:13" ht="17.25" customHeight="1"/>
    <row r="15" spans="1:13" ht="17.25" customHeight="1"/>
    <row r="16" spans="1:13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</sheetData>
  <mergeCells count="9">
    <mergeCell ref="A1:L1"/>
    <mergeCell ref="A2:C2"/>
    <mergeCell ref="E3:G3"/>
    <mergeCell ref="A10:F10"/>
    <mergeCell ref="I10:L10"/>
    <mergeCell ref="A3:C4"/>
    <mergeCell ref="D3:D4"/>
    <mergeCell ref="H3:H4"/>
    <mergeCell ref="L3:L4"/>
  </mergeCells>
  <phoneticPr fontId="7"/>
  <printOptions horizontalCentered="1"/>
  <pageMargins left="0.21689248251748253" right="0.36148747086247091" top="0.98425196850393681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○12-1</vt:lpstr>
      <vt:lpstr>○12-2</vt:lpstr>
      <vt:lpstr>○12-3</vt:lpstr>
      <vt:lpstr>○12-4</vt:lpstr>
      <vt:lpstr>○12-5</vt:lpstr>
      <vt:lpstr>○12-6</vt:lpstr>
      <vt:lpstr>○12-7</vt:lpstr>
      <vt:lpstr>○12-8</vt:lpstr>
      <vt:lpstr>○12-9</vt:lpstr>
      <vt:lpstr>○12-10</vt:lpstr>
      <vt:lpstr>'○12-1'!Print_Area</vt:lpstr>
      <vt:lpstr>'○12-10'!Print_Area</vt:lpstr>
      <vt:lpstr>'○12-2'!Print_Area</vt:lpstr>
      <vt:lpstr>'○12-3'!Print_Area</vt:lpstr>
      <vt:lpstr>'○12-4'!Print_Area</vt:lpstr>
      <vt:lpstr>'○12-5'!Print_Area</vt:lpstr>
      <vt:lpstr>'○12-6'!Print_Area</vt:lpstr>
      <vt:lpstr>'○12-7'!Print_Area</vt:lpstr>
      <vt:lpstr>'○12-8'!Print_Area</vt:lpstr>
      <vt:lpstr>'○12-9'!Print_Area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2025-09-22T02:34:02Z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2020-07-07T00:30:06Z</vt:filetime>
  </property>
</Properties>
</file>