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ZcoeztNRr7L51xcZc/tl7Z2MLqYg90jCWInoHjGgSqwbs9r8lQc1vkUxUDNPeFYIuNyxtUsol03HtDLdUp0bvA==" workbookSaltValue="pi9JehJvOposWfndzGVl4Q==" workbookSpinCount="100000" lockStructure="1"/>
  <bookViews>
    <workbookView xWindow="7980" yWindow="4515" windowWidth="15360" windowHeight="7635"/>
  </bookViews>
  <sheets>
    <sheet name="法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<sst xmlns="http://schemas.openxmlformats.org/spreadsheetml/2006/main" count="228" uniqueCount="112">
  <si>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</si>
  <si>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</si>
  <si>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</si>
  <si>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</si>
  <si>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</si>
  <si>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</si>
  <si>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</si>
  <si>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</si>
  <si>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</si>
  <si>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</si>
  <si>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</si>
  <si>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</si>
  <si>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</si>
  <si>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</si>
  <si>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</si>
  <si>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</si>
  <si>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</si>
  <si>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</si>
  <si>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</si>
  <si>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</si>
  <si>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</si>
  <si>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</si>
  <si>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</si>
  <si>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</si>
  <si>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</si>
  <si>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</si>
  <si>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</si>
  <si>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</si>
  <si>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</si>
  <si>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</si>
  <si>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</si>
  <si>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</si>
  <si>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</si>
  <si>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</si>
  <si>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</si>
  <si>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</si>
  <si>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</si>
  <si>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</si>
  <si>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</si>
  <si>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</si>
  <si>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</si>
  <si>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</si>
  <si>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</si>
  <si>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</si>
  <si>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</si>
  <si>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</si>
  <si>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</si>
  <si>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</si>
  <si>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</si>
  <si>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</si>
  <si>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</si>
  <si>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</si>
  <si>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</si>
  <si>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</si>
  <si>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</si>
  <si>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</si>
  <si>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</si>
  <si>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</si>
  <si>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</si>
  <si>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</si>
  <si>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</si>
  <si>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</si>
  <si>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</si>
  <si>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</si>
  <si>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</si>
  <si>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</si>
  <si>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</si>
  <si>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</si>
  <si>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</si>
  <si>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</si>
  <si>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</si>
  <si>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</si>
  <si>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</si>
  <si>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</si>
  <si>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</si>
  <si>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</si>
  <si>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</si>
  <si>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</si>
  <si>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</si>
  <si>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</si>
  <si>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</si>
  <si>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</si>
  <si>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</si>
  <si>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</si>
  <si>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</si>
  <si>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</si>
  <si>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</si>
  <si>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</si>
  <si>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</si>
  <si>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</si>
  <si>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</si>
  <si>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</si>
  <si>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</si>
  <si>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福岡県　宮若市</t>
  </si>
  <si>
    <t>法適用</t>
  </si>
  <si>
    <t>水道事業</t>
  </si>
  <si>
    <t>末端給水事業</t>
  </si>
  <si>
    <t>A6</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</si>
  <si>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</si>
  <si>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</si>
  <si>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</si>
  <si>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</si>
  <si>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</si>
  <si>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</si>
  <si>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</si>
  <si>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</si>
  <si>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</si>
  <si>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</si>
  <si>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</si>
  <si>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平成２６年度決算において、給水収益は陸上自衛隊駐屯地の用水が宮若市から飯塚市へ切替えられた影響もあり減少したが、平成２３年度決算より毎年経常利益を生じている状況ではある。しかしながら、（新）生見浄水場の稼働に伴い、減価償却費の増加が平成３０年度より始まり、収支傾向は、厳しくなりつつある。
　経営については、給水人口及び予定配水量を的確に見込み、料金収入を算定するとともに、施設の更新、改良計画について優先順位を明確に定め、これに併せて費用を算出し、収支計画の策定を進める。
　また、水道料金の収納率向上対策として、口座振替の推進や、キャッシュレス決済に取り組む。
　また、宮若市水道料金滞納整理事務取扱要綱に基づき、滞納整理を行う。滞納者に対して、督促状を送付し、それでも納付が無い場合には、給水停止措置の執行等、関係課と連携し徴収体制を強化し徴収率の向上を図る。
　また、経費削減対策として、水道広域化に伴う施設共用などの検討を進めていく。</t>
    <rPh sb="416" eb="417">
      <t>スス</t>
    </rPh>
    <phoneticPr fontId="1"/>
  </si>
  <si>
    <t>現在、簡易水道事業との統合を検討しているが、簡易水道事業に関しては、一般会計からの繰入がなければ経営が成り立たない状況であり、統合することにより上水道事業の経営が圧迫され独立採算制を保つことができなくなる。簡易水道事業については、令和２年度に地方公営企業法の一部適用を行なったところである。
　今後は、独立採算制の原則に基づき、収入、支出全般にわたる見直しを行い、中長期的な財政及び更新計画を精査し経営基盤の強化を図っていく。併せて水道広域化も検討を進めたい。</t>
    <rPh sb="134" eb="135">
      <t>オコナ</t>
    </rPh>
    <rPh sb="189" eb="190">
      <t>オヨ</t>
    </rPh>
    <rPh sb="191" eb="193">
      <t>コウシン</t>
    </rPh>
    <rPh sb="225" eb="226">
      <t>スス</t>
    </rPh>
    <phoneticPr fontId="1"/>
  </si>
  <si>
    <t>水道管路は、法定耐用年数が４０年であり、高度経済成長期に整備された施設の更新が進まない場合には、管路の経年比率（老朽化）はますます上昇すると見込まれる。
　宮若市の老朽管の状況は、管路経年化率については、類似団体平均値を下回っているものの、上昇傾向であり、管路更新率は、平成２８年度においては改善したものの、２９年度以降は減少している。
　本市では、宮若市総合計画に基づき、年次的に施設の更新を行っているが、今後も、施設等の更新時期を正確に把握するとともに、その更新に要する規模、所要額や財源、さらに公債費の償還予定について適切に見込み、中長期的な収支計画を精査し、更なる経営基盤の強化を図る。</t>
    <rPh sb="94" eb="95">
      <t>バ</t>
    </rPh>
    <rPh sb="102" eb="104">
      <t>ルイジ</t>
    </rPh>
    <rPh sb="104" eb="106">
      <t>ダンタイ</t>
    </rPh>
    <rPh sb="106" eb="109">
      <t>ヘイキンチ</t>
    </rPh>
    <rPh sb="110" eb="112">
      <t>シタマワ</t>
    </rPh>
    <rPh sb="120" eb="122">
      <t>ジョウショウ</t>
    </rPh>
    <rPh sb="122" eb="124">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</si>
</sst>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9" fontId="3" fillId="0" borderId="8"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0.96</c:v>
                </c:pt>
                <c:pt idx="1">
                  <c:v>1.99</c:v>
                </c:pt>
                <c:pt idx="2">
                  <c:v>0.84</c:v>
                </c:pt>
                <c:pt idx="3">
                  <c:v>0.7</c:v>
                </c:pt>
                <c:pt idx="4">
                  <c:v>0.52</c:v>
                </c:pt>
              </c:numCache>
            </c:numRef>
          </c:val>
        </c:ser>
        <c:dLbls>
          <c:showLegendKey val="0"/>
          <c:showVal val="0"/>
          <c:showCatName val="0"/>
          <c:showSerName val="0"/>
          <c:showPercent val="0"/>
          <c:showBubbleSize val="0"/>
        </c:dLbls>
        <c:gapWidth val="150"/>
        <c:axId val="47083904"/>
        <c:axId val="470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ser>
        <c:dLbls>
          <c:showLegendKey val="0"/>
          <c:showVal val="0"/>
          <c:showCatName val="0"/>
          <c:showSerName val="0"/>
          <c:showPercent val="0"/>
          <c:showBubbleSize val="0"/>
        </c:dLbls>
        <c:marker val="1"/>
        <c:smooth val="0"/>
        <c:axId val="47083904"/>
        <c:axId val="47085824"/>
      </c:lineChart>
      <c:dateAx>
        <c:axId val="47083904"/>
        <c:scaling>
          <c:orientation val="minMax"/>
        </c:scaling>
        <c:delete val="1"/>
        <c:axPos val="b"/>
        <c:numFmt formatCode="&quot;H&quot;yy" sourceLinked="1"/>
        <c:majorTickMark val="none"/>
        <c:minorTickMark val="none"/>
        <c:tickLblPos val="none"/>
        <c:crossAx val="47085824"/>
        <c:crosses val="autoZero"/>
        <c:auto val="1"/>
        <c:lblOffset val="100"/>
        <c:baseTimeUnit val="years"/>
      </c:dateAx>
      <c:valAx>
        <c:axId val="47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70839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104.24</c:v>
                </c:pt>
                <c:pt idx="1">
                  <c:v>106.85</c:v>
                </c:pt>
                <c:pt idx="2">
                  <c:v>115.48</c:v>
                </c:pt>
                <c:pt idx="3">
                  <c:v>106.85</c:v>
                </c:pt>
                <c:pt idx="4">
                  <c:v>107.15</c:v>
                </c:pt>
              </c:numCache>
            </c:numRef>
          </c:val>
        </c:ser>
        <c:dLbls>
          <c:showLegendKey val="0"/>
          <c:showVal val="0"/>
          <c:showCatName val="0"/>
          <c:showSerName val="0"/>
          <c:showPercent val="0"/>
          <c:showBubbleSize val="0"/>
        </c:dLbls>
        <c:gapWidth val="150"/>
        <c:axId val="47116288"/>
        <c:axId val="471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ser>
        <c:dLbls>
          <c:showLegendKey val="0"/>
          <c:showVal val="0"/>
          <c:showCatName val="0"/>
          <c:showSerName val="0"/>
          <c:showPercent val="0"/>
          <c:showBubbleSize val="0"/>
        </c:dLbls>
        <c:marker val="1"/>
        <c:smooth val="0"/>
        <c:axId val="47116288"/>
        <c:axId val="47118208"/>
      </c:lineChart>
      <c:dateAx>
        <c:axId val="47116288"/>
        <c:scaling>
          <c:orientation val="minMax"/>
        </c:scaling>
        <c:delete val="1"/>
        <c:axPos val="b"/>
        <c:numFmt formatCode="&quot;H&quot;yy" sourceLinked="1"/>
        <c:majorTickMark val="none"/>
        <c:minorTickMark val="none"/>
        <c:tickLblPos val="none"/>
        <c:crossAx val="47118208"/>
        <c:crosses val="autoZero"/>
        <c:auto val="1"/>
        <c:lblOffset val="100"/>
        <c:baseTimeUnit val="years"/>
      </c:dateAx>
      <c:valAx>
        <c:axId val="4711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71162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68.67</c:v>
                </c:pt>
                <c:pt idx="1">
                  <c:v>69.45</c:v>
                </c:pt>
                <c:pt idx="2">
                  <c:v>59.62</c:v>
                </c:pt>
                <c:pt idx="3">
                  <c:v>61.11</c:v>
                </c:pt>
                <c:pt idx="4">
                  <c:v>62.73</c:v>
                </c:pt>
              </c:numCache>
            </c:numRef>
          </c:val>
        </c:ser>
        <c:dLbls>
          <c:showLegendKey val="0"/>
          <c:showVal val="0"/>
          <c:showCatName val="0"/>
          <c:showSerName val="0"/>
          <c:showPercent val="0"/>
          <c:showBubbleSize val="0"/>
        </c:dLbls>
        <c:gapWidth val="150"/>
        <c:axId val="75783552"/>
        <c:axId val="469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ser>
        <c:dLbls>
          <c:showLegendKey val="0"/>
          <c:showVal val="0"/>
          <c:showCatName val="0"/>
          <c:showSerName val="0"/>
          <c:showPercent val="0"/>
          <c:showBubbleSize val="0"/>
        </c:dLbls>
        <c:marker val="1"/>
        <c:smooth val="0"/>
        <c:axId val="75783552"/>
        <c:axId val="46929408"/>
      </c:lineChart>
      <c:dateAx>
        <c:axId val="75783552"/>
        <c:scaling>
          <c:orientation val="minMax"/>
        </c:scaling>
        <c:delete val="1"/>
        <c:axPos val="b"/>
        <c:numFmt formatCode="&quot;H&quot;yy" sourceLinked="1"/>
        <c:majorTickMark val="none"/>
        <c:minorTickMark val="none"/>
        <c:tickLblPos val="none"/>
        <c:crossAx val="46929408"/>
        <c:crosses val="autoZero"/>
        <c:auto val="1"/>
        <c:lblOffset val="100"/>
        <c:baseTimeUnit val="years"/>
      </c:dateAx>
      <c:valAx>
        <c:axId val="469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57835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11.86</c:v>
                </c:pt>
                <c:pt idx="1">
                  <c:v>11.62</c:v>
                </c:pt>
                <c:pt idx="2">
                  <c:v>10.78</c:v>
                </c:pt>
                <c:pt idx="3">
                  <c:v>13.25</c:v>
                </c:pt>
                <c:pt idx="4">
                  <c:v>15.37</c:v>
                </c:pt>
              </c:numCache>
            </c:numRef>
          </c:val>
        </c:ser>
        <c:dLbls>
          <c:showLegendKey val="0"/>
          <c:showVal val="0"/>
          <c:showCatName val="0"/>
          <c:showSerName val="0"/>
          <c:showPercent val="0"/>
          <c:showBubbleSize val="0"/>
        </c:dLbls>
        <c:gapWidth val="150"/>
        <c:axId val="46971904"/>
        <c:axId val="469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ser>
        <c:dLbls>
          <c:showLegendKey val="0"/>
          <c:showVal val="0"/>
          <c:showCatName val="0"/>
          <c:showSerName val="0"/>
          <c:showPercent val="0"/>
          <c:showBubbleSize val="0"/>
        </c:dLbls>
        <c:marker val="1"/>
        <c:smooth val="0"/>
        <c:axId val="46971904"/>
        <c:axId val="46978176"/>
      </c:lineChart>
      <c:dateAx>
        <c:axId val="46971904"/>
        <c:scaling>
          <c:orientation val="minMax"/>
        </c:scaling>
        <c:delete val="1"/>
        <c:axPos val="b"/>
        <c:numFmt formatCode="&quot;H&quot;yy" sourceLinked="1"/>
        <c:majorTickMark val="none"/>
        <c:minorTickMark val="none"/>
        <c:tickLblPos val="none"/>
        <c:crossAx val="46978176"/>
        <c:crosses val="autoZero"/>
        <c:auto val="1"/>
        <c:lblOffset val="100"/>
        <c:baseTimeUnit val="years"/>
      </c:dateAx>
      <c:valAx>
        <c:axId val="469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69719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158016"/>
        <c:axId val="471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1.9300000000000002</c:v>
                </c:pt>
                <c:pt idx="1">
                  <c:v>1.72</c:v>
                </c:pt>
                <c:pt idx="2">
                  <c:v>2.64</c:v>
                </c:pt>
                <c:pt idx="3">
                  <c:v>3.16</c:v>
                </c:pt>
                <c:pt idx="4">
                  <c:v>3.59</c:v>
                </c:pt>
              </c:numCache>
            </c:numRef>
          </c:val>
          <c:smooth val="0"/>
        </c:ser>
        <c:dLbls>
          <c:showLegendKey val="0"/>
          <c:showVal val="0"/>
          <c:showCatName val="0"/>
          <c:showSerName val="0"/>
          <c:showPercent val="0"/>
          <c:showBubbleSize val="0"/>
        </c:dLbls>
        <c:marker val="1"/>
        <c:smooth val="0"/>
        <c:axId val="47158016"/>
        <c:axId val="47159936"/>
      </c:lineChart>
      <c:dateAx>
        <c:axId val="47158016"/>
        <c:scaling>
          <c:orientation val="minMax"/>
        </c:scaling>
        <c:delete val="1"/>
        <c:axPos val="b"/>
        <c:numFmt formatCode="&quot;H&quot;yy" sourceLinked="1"/>
        <c:majorTickMark val="none"/>
        <c:minorTickMark val="none"/>
        <c:tickLblPos val="none"/>
        <c:crossAx val="47159936"/>
        <c:crosses val="autoZero"/>
        <c:auto val="1"/>
        <c:lblOffset val="100"/>
        <c:baseTimeUnit val="years"/>
      </c:dateAx>
      <c:valAx>
        <c:axId val="4715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71580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159.22</c:v>
                </c:pt>
                <c:pt idx="1">
                  <c:v>146.75</c:v>
                </c:pt>
                <c:pt idx="2">
                  <c:v>173.81</c:v>
                </c:pt>
                <c:pt idx="3">
                  <c:v>209.18</c:v>
                </c:pt>
                <c:pt idx="4">
                  <c:v>233.83</c:v>
                </c:pt>
              </c:numCache>
            </c:numRef>
          </c:val>
        </c:ser>
        <c:dLbls>
          <c:showLegendKey val="0"/>
          <c:showVal val="0"/>
          <c:showCatName val="0"/>
          <c:showSerName val="0"/>
          <c:showPercent val="0"/>
          <c:showBubbleSize val="0"/>
        </c:dLbls>
        <c:gapWidth val="150"/>
        <c:axId val="47190784"/>
        <c:axId val="471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ser>
        <c:dLbls>
          <c:showLegendKey val="0"/>
          <c:showVal val="0"/>
          <c:showCatName val="0"/>
          <c:showSerName val="0"/>
          <c:showPercent val="0"/>
          <c:showBubbleSize val="0"/>
        </c:dLbls>
        <c:marker val="1"/>
        <c:smooth val="0"/>
        <c:axId val="47190784"/>
        <c:axId val="47192704"/>
      </c:lineChart>
      <c:dateAx>
        <c:axId val="47190784"/>
        <c:scaling>
          <c:orientation val="minMax"/>
        </c:scaling>
        <c:delete val="1"/>
        <c:axPos val="b"/>
        <c:numFmt formatCode="&quot;H&quot;yy" sourceLinked="1"/>
        <c:majorTickMark val="none"/>
        <c:minorTickMark val="none"/>
        <c:tickLblPos val="none"/>
        <c:crossAx val="47192704"/>
        <c:crosses val="autoZero"/>
        <c:auto val="1"/>
        <c:lblOffset val="100"/>
        <c:baseTimeUnit val="years"/>
      </c:dateAx>
      <c:valAx>
        <c:axId val="4719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71907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480.51</c:v>
                </c:pt>
                <c:pt idx="1">
                  <c:v>529.65</c:v>
                </c:pt>
                <c:pt idx="2">
                  <c:v>588.54</c:v>
                </c:pt>
                <c:pt idx="3">
                  <c:v>566.41</c:v>
                </c:pt>
                <c:pt idx="4">
                  <c:v>539.22</c:v>
                </c:pt>
              </c:numCache>
            </c:numRef>
          </c:val>
        </c:ser>
        <c:dLbls>
          <c:showLegendKey val="0"/>
          <c:showVal val="0"/>
          <c:showCatName val="0"/>
          <c:showSerName val="0"/>
          <c:showPercent val="0"/>
          <c:showBubbleSize val="0"/>
        </c:dLbls>
        <c:gapWidth val="150"/>
        <c:axId val="47231360"/>
        <c:axId val="472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ser>
        <c:dLbls>
          <c:showLegendKey val="0"/>
          <c:showVal val="0"/>
          <c:showCatName val="0"/>
          <c:showSerName val="0"/>
          <c:showPercent val="0"/>
          <c:showBubbleSize val="0"/>
        </c:dLbls>
        <c:marker val="1"/>
        <c:smooth val="0"/>
        <c:axId val="47231360"/>
        <c:axId val="47233280"/>
      </c:lineChart>
      <c:dateAx>
        <c:axId val="47231360"/>
        <c:scaling>
          <c:orientation val="minMax"/>
        </c:scaling>
        <c:delete val="1"/>
        <c:axPos val="b"/>
        <c:numFmt formatCode="&quot;H&quot;yy" sourceLinked="1"/>
        <c:majorTickMark val="none"/>
        <c:minorTickMark val="none"/>
        <c:tickLblPos val="none"/>
        <c:crossAx val="47233280"/>
        <c:crosses val="autoZero"/>
        <c:auto val="1"/>
        <c:lblOffset val="100"/>
        <c:baseTimeUnit val="years"/>
      </c:dateAx>
      <c:valAx>
        <c:axId val="4723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723136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98.3</c:v>
                </c:pt>
                <c:pt idx="1">
                  <c:v>102.5</c:v>
                </c:pt>
                <c:pt idx="2">
                  <c:v>110.2</c:v>
                </c:pt>
                <c:pt idx="3">
                  <c:v>100.89</c:v>
                </c:pt>
                <c:pt idx="4">
                  <c:v>101.89</c:v>
                </c:pt>
              </c:numCache>
            </c:numRef>
          </c:val>
        </c:ser>
        <c:dLbls>
          <c:showLegendKey val="0"/>
          <c:showVal val="0"/>
          <c:showCatName val="0"/>
          <c:showSerName val="0"/>
          <c:showPercent val="0"/>
          <c:showBubbleSize val="0"/>
        </c:dLbls>
        <c:gapWidth val="150"/>
        <c:axId val="47250816"/>
        <c:axId val="472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ser>
        <c:dLbls>
          <c:showLegendKey val="0"/>
          <c:showVal val="0"/>
          <c:showCatName val="0"/>
          <c:showSerName val="0"/>
          <c:showPercent val="0"/>
          <c:showBubbleSize val="0"/>
        </c:dLbls>
        <c:marker val="1"/>
        <c:smooth val="0"/>
        <c:axId val="47250816"/>
        <c:axId val="47277568"/>
      </c:lineChart>
      <c:dateAx>
        <c:axId val="47250816"/>
        <c:scaling>
          <c:orientation val="minMax"/>
        </c:scaling>
        <c:delete val="1"/>
        <c:axPos val="b"/>
        <c:numFmt formatCode="&quot;H&quot;yy" sourceLinked="1"/>
        <c:majorTickMark val="none"/>
        <c:minorTickMark val="none"/>
        <c:tickLblPos val="none"/>
        <c:crossAx val="47277568"/>
        <c:crosses val="autoZero"/>
        <c:auto val="1"/>
        <c:lblOffset val="100"/>
        <c:baseTimeUnit val="years"/>
      </c:dateAx>
      <c:valAx>
        <c:axId val="47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72508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202.7</c:v>
                </c:pt>
                <c:pt idx="1">
                  <c:v>195.42</c:v>
                </c:pt>
                <c:pt idx="2">
                  <c:v>180.77</c:v>
                </c:pt>
                <c:pt idx="3">
                  <c:v>198.05</c:v>
                </c:pt>
                <c:pt idx="4">
                  <c:v>196.51</c:v>
                </c:pt>
              </c:numCache>
            </c:numRef>
          </c:val>
        </c:ser>
        <c:dLbls>
          <c:showLegendKey val="0"/>
          <c:showVal val="0"/>
          <c:showCatName val="0"/>
          <c:showSerName val="0"/>
          <c:showPercent val="0"/>
          <c:showBubbleSize val="0"/>
        </c:dLbls>
        <c:gapWidth val="150"/>
        <c:axId val="47311872"/>
        <c:axId val="473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ser>
        <c:dLbls>
          <c:showLegendKey val="0"/>
          <c:showVal val="0"/>
          <c:showCatName val="0"/>
          <c:showSerName val="0"/>
          <c:showPercent val="0"/>
          <c:showBubbleSize val="0"/>
        </c:dLbls>
        <c:marker val="1"/>
        <c:smooth val="0"/>
        <c:axId val="47311872"/>
        <c:axId val="47314048"/>
      </c:lineChart>
      <c:dateAx>
        <c:axId val="47311872"/>
        <c:scaling>
          <c:orientation val="minMax"/>
        </c:scaling>
        <c:delete val="1"/>
        <c:axPos val="b"/>
        <c:numFmt formatCode="&quot;H&quot;yy" sourceLinked="1"/>
        <c:majorTickMark val="none"/>
        <c:minorTickMark val="none"/>
        <c:tickLblPos val="none"/>
        <c:crossAx val="47314048"/>
        <c:crosses val="autoZero"/>
        <c:auto val="1"/>
        <c:lblOffset val="100"/>
        <c:baseTimeUnit val="years"/>
      </c:dateAx>
      <c:valAx>
        <c:axId val="473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73118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51.79</c:v>
                </c:pt>
                <c:pt idx="1">
                  <c:v>51.12</c:v>
                </c:pt>
                <c:pt idx="2">
                  <c:v>51.28</c:v>
                </c:pt>
                <c:pt idx="3">
                  <c:v>51.89</c:v>
                </c:pt>
                <c:pt idx="4">
                  <c:v>52.72</c:v>
                </c:pt>
              </c:numCache>
            </c:numRef>
          </c:val>
        </c:ser>
        <c:dLbls>
          <c:showLegendKey val="0"/>
          <c:showVal val="0"/>
          <c:showCatName val="0"/>
          <c:showSerName val="0"/>
          <c:showPercent val="0"/>
          <c:showBubbleSize val="0"/>
        </c:dLbls>
        <c:gapWidth val="150"/>
        <c:axId val="64760448"/>
        <c:axId val="647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ser>
        <c:dLbls>
          <c:showLegendKey val="0"/>
          <c:showVal val="0"/>
          <c:showCatName val="0"/>
          <c:showSerName val="0"/>
          <c:showPercent val="0"/>
          <c:showBubbleSize val="0"/>
        </c:dLbls>
        <c:marker val="1"/>
        <c:smooth val="0"/>
        <c:axId val="64760448"/>
        <c:axId val="64779008"/>
      </c:lineChart>
      <c:dateAx>
        <c:axId val="64760448"/>
        <c:scaling>
          <c:orientation val="minMax"/>
        </c:scaling>
        <c:delete val="1"/>
        <c:axPos val="b"/>
        <c:numFmt formatCode="&quot;H&quot;yy" sourceLinked="1"/>
        <c:majorTickMark val="none"/>
        <c:minorTickMark val="none"/>
        <c:tickLblPos val="none"/>
        <c:crossAx val="64779008"/>
        <c:crosses val="autoZero"/>
        <c:auto val="1"/>
        <c:lblOffset val="100"/>
        <c:baseTimeUnit val="years"/>
      </c:dateAx>
      <c:valAx>
        <c:axId val="647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476044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79.319999999999993</c:v>
                </c:pt>
                <c:pt idx="1">
                  <c:v>79.22</c:v>
                </c:pt>
                <c:pt idx="2">
                  <c:v>79.22</c:v>
                </c:pt>
                <c:pt idx="3">
                  <c:v>79.22</c:v>
                </c:pt>
                <c:pt idx="4">
                  <c:v>79.099999999999994</c:v>
                </c:pt>
              </c:numCache>
            </c:numRef>
          </c:val>
        </c:ser>
        <c:dLbls>
          <c:showLegendKey val="0"/>
          <c:showVal val="0"/>
          <c:showCatName val="0"/>
          <c:showSerName val="0"/>
          <c:showPercent val="0"/>
          <c:showBubbleSize val="0"/>
        </c:dLbls>
        <c:gapWidth val="150"/>
        <c:axId val="64815872"/>
        <c:axId val="648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ser>
        <c:dLbls>
          <c:showLegendKey val="0"/>
          <c:showVal val="0"/>
          <c:showCatName val="0"/>
          <c:showSerName val="0"/>
          <c:showPercent val="0"/>
          <c:showBubbleSize val="0"/>
        </c:dLbls>
        <c:marker val="1"/>
        <c:smooth val="0"/>
        <c:axId val="64815872"/>
        <c:axId val="64817792"/>
      </c:lineChart>
      <c:dateAx>
        <c:axId val="64815872"/>
        <c:scaling>
          <c:orientation val="minMax"/>
        </c:scaling>
        <c:delete val="1"/>
        <c:axPos val="b"/>
        <c:numFmt formatCode="&quot;H&quot;yy" sourceLinked="1"/>
        <c:majorTickMark val="none"/>
        <c:minorTickMark val="none"/>
        <c:tickLblPos val="none"/>
        <c:crossAx val="64817792"/>
        <c:crosses val="autoZero"/>
        <c:auto val="1"/>
        <c:lblOffset val="100"/>
        <c:baseTimeUnit val="years"/>
      </c:dateAx>
      <c:valAx>
        <c:axId val="648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48158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G40" zoomScaleNormal="100" workbookViewId="0">
      <selection activeCell="B60" sqref="B60:BJ6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福岡県　宮若市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2</v>
      </c>
      <c r="C7" s="48"/>
      <c r="D7" s="48"/>
      <c r="E7" s="48"/>
      <c r="F7" s="48"/>
      <c r="G7" s="48"/>
      <c r="H7" s="48"/>
      <c r="I7" s="47" t="s">
        <v>7</v>
      </c>
      <c r="J7" s="48"/>
      <c r="K7" s="48"/>
      <c r="L7" s="48"/>
      <c r="M7" s="48"/>
      <c r="N7" s="48"/>
      <c r="O7" s="49"/>
      <c r="P7" s="50" t="s">
        <v>1</v>
      </c>
      <c r="Q7" s="50"/>
      <c r="R7" s="50"/>
      <c r="S7" s="50"/>
      <c r="T7" s="50"/>
      <c r="U7" s="50"/>
      <c r="V7" s="50"/>
      <c r="W7" s="50" t="s">
        <v>5</v>
      </c>
      <c r="X7" s="50"/>
      <c r="Y7" s="50"/>
      <c r="Z7" s="50"/>
      <c r="AA7" s="50"/>
      <c r="AB7" s="50"/>
      <c r="AC7" s="50"/>
      <c r="AD7" s="50" t="s">
        <v>14</v>
      </c>
      <c r="AE7" s="50"/>
      <c r="AF7" s="50"/>
      <c r="AG7" s="50"/>
      <c r="AH7" s="50"/>
      <c r="AI7" s="50"/>
      <c r="AJ7" s="50"/>
      <c r="AK7" s="7"/>
      <c r="AL7" s="50" t="s">
        <v>15</v>
      </c>
      <c r="AM7" s="50"/>
      <c r="AN7" s="50"/>
      <c r="AO7" s="50"/>
      <c r="AP7" s="50"/>
      <c r="AQ7" s="50"/>
      <c r="AR7" s="50"/>
      <c r="AS7" s="50"/>
      <c r="AT7" s="47" t="s">
        <v>12</v>
      </c>
      <c r="AU7" s="48"/>
      <c r="AV7" s="48"/>
      <c r="AW7" s="48"/>
      <c r="AX7" s="48"/>
      <c r="AY7" s="48"/>
      <c r="AZ7" s="48"/>
      <c r="BA7" s="48"/>
      <c r="BB7" s="50" t="s">
        <v>9</v>
      </c>
      <c r="BC7" s="50"/>
      <c r="BD7" s="50"/>
      <c r="BE7" s="50"/>
      <c r="BF7" s="50"/>
      <c r="BG7" s="50"/>
      <c r="BH7" s="50"/>
      <c r="BI7" s="50"/>
      <c r="BJ7" s="3"/>
      <c r="BK7" s="3"/>
      <c r="BL7" s="16" t="s">
        <v>18</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A6</v>
      </c>
      <c r="X8" s="54"/>
      <c r="Y8" s="54"/>
      <c r="Z8" s="54"/>
      <c r="AA8" s="54"/>
      <c r="AB8" s="54"/>
      <c r="AC8" s="54"/>
      <c r="AD8" s="54" t="str">
        <f>データ!$M$6</f>
        <v>非設置</v>
      </c>
      <c r="AE8" s="54"/>
      <c r="AF8" s="54"/>
      <c r="AG8" s="54"/>
      <c r="AH8" s="54"/>
      <c r="AI8" s="54"/>
      <c r="AJ8" s="54"/>
      <c r="AK8" s="7"/>
      <c r="AL8" s="57">
        <f>データ!$R$6</f>
        <v>27913</v>
      </c>
      <c r="AM8" s="57"/>
      <c r="AN8" s="57"/>
      <c r="AO8" s="57"/>
      <c r="AP8" s="57"/>
      <c r="AQ8" s="57"/>
      <c r="AR8" s="57"/>
      <c r="AS8" s="57"/>
      <c r="AT8" s="58">
        <f>データ!$S$6</f>
        <v>139.99</v>
      </c>
      <c r="AU8" s="59"/>
      <c r="AV8" s="59"/>
      <c r="AW8" s="59"/>
      <c r="AX8" s="59"/>
      <c r="AY8" s="59"/>
      <c r="AZ8" s="59"/>
      <c r="BA8" s="59"/>
      <c r="BB8" s="60">
        <f>データ!$T$6</f>
        <v>199.39</v>
      </c>
      <c r="BC8" s="60"/>
      <c r="BD8" s="60"/>
      <c r="BE8" s="60"/>
      <c r="BF8" s="60"/>
      <c r="BG8" s="60"/>
      <c r="BH8" s="60"/>
      <c r="BI8" s="60"/>
      <c r="BJ8" s="3"/>
      <c r="BK8" s="3"/>
      <c r="BL8" s="67" t="s">
        <v>19</v>
      </c>
      <c r="BM8" s="68"/>
      <c r="BN8" s="18" t="s">
        <v>20</v>
      </c>
      <c r="BO8" s="21"/>
      <c r="BP8" s="21"/>
      <c r="BQ8" s="21"/>
      <c r="BR8" s="21"/>
      <c r="BS8" s="21"/>
      <c r="BT8" s="21"/>
      <c r="BU8" s="21"/>
      <c r="BV8" s="21"/>
      <c r="BW8" s="21"/>
      <c r="BX8" s="21"/>
      <c r="BY8" s="25"/>
    </row>
    <row r="9" spans="1:78" ht="18.75" customHeight="1" x14ac:dyDescent="0.15">
      <c r="A9" s="2"/>
      <c r="B9" s="47" t="s">
        <v>21</v>
      </c>
      <c r="C9" s="48"/>
      <c r="D9" s="48"/>
      <c r="E9" s="48"/>
      <c r="F9" s="48"/>
      <c r="G9" s="48"/>
      <c r="H9" s="48"/>
      <c r="I9" s="47" t="s">
        <v>23</v>
      </c>
      <c r="J9" s="48"/>
      <c r="K9" s="48"/>
      <c r="L9" s="48"/>
      <c r="M9" s="48"/>
      <c r="N9" s="48"/>
      <c r="O9" s="49"/>
      <c r="P9" s="50" t="s">
        <v>24</v>
      </c>
      <c r="Q9" s="50"/>
      <c r="R9" s="50"/>
      <c r="S9" s="50"/>
      <c r="T9" s="50"/>
      <c r="U9" s="50"/>
      <c r="V9" s="50"/>
      <c r="W9" s="50" t="s">
        <v>28</v>
      </c>
      <c r="X9" s="50"/>
      <c r="Y9" s="50"/>
      <c r="Z9" s="50"/>
      <c r="AA9" s="50"/>
      <c r="AB9" s="50"/>
      <c r="AC9" s="50"/>
      <c r="AD9" s="2"/>
      <c r="AE9" s="2"/>
      <c r="AF9" s="2"/>
      <c r="AG9" s="2"/>
      <c r="AH9" s="7"/>
      <c r="AI9" s="7"/>
      <c r="AJ9" s="7"/>
      <c r="AK9" s="7"/>
      <c r="AL9" s="50" t="s">
        <v>6</v>
      </c>
      <c r="AM9" s="50"/>
      <c r="AN9" s="50"/>
      <c r="AO9" s="50"/>
      <c r="AP9" s="50"/>
      <c r="AQ9" s="50"/>
      <c r="AR9" s="50"/>
      <c r="AS9" s="50"/>
      <c r="AT9" s="47" t="s">
        <v>27</v>
      </c>
      <c r="AU9" s="48"/>
      <c r="AV9" s="48"/>
      <c r="AW9" s="48"/>
      <c r="AX9" s="48"/>
      <c r="AY9" s="48"/>
      <c r="AZ9" s="48"/>
      <c r="BA9" s="48"/>
      <c r="BB9" s="50" t="s">
        <v>4</v>
      </c>
      <c r="BC9" s="50"/>
      <c r="BD9" s="50"/>
      <c r="BE9" s="50"/>
      <c r="BF9" s="50"/>
      <c r="BG9" s="50"/>
      <c r="BH9" s="50"/>
      <c r="BI9" s="50"/>
      <c r="BJ9" s="3"/>
      <c r="BK9" s="3"/>
      <c r="BL9" s="55" t="s">
        <v>32</v>
      </c>
      <c r="BM9" s="56"/>
      <c r="BN9" s="19" t="s">
        <v>11</v>
      </c>
      <c r="BO9" s="22"/>
      <c r="BP9" s="22"/>
      <c r="BQ9" s="22"/>
      <c r="BR9" s="22"/>
      <c r="BS9" s="22"/>
      <c r="BT9" s="22"/>
      <c r="BU9" s="22"/>
      <c r="BV9" s="22"/>
      <c r="BW9" s="22"/>
      <c r="BX9" s="22"/>
      <c r="BY9" s="26"/>
    </row>
    <row r="10" spans="1:78" ht="18.75" customHeight="1" x14ac:dyDescent="0.15">
      <c r="A10" s="2"/>
      <c r="B10" s="58" t="str">
        <f>データ!$N$6</f>
        <v>-</v>
      </c>
      <c r="C10" s="59"/>
      <c r="D10" s="59"/>
      <c r="E10" s="59"/>
      <c r="F10" s="59"/>
      <c r="G10" s="59"/>
      <c r="H10" s="59"/>
      <c r="I10" s="58">
        <f>データ!$O$6</f>
        <v>48.99</v>
      </c>
      <c r="J10" s="59"/>
      <c r="K10" s="59"/>
      <c r="L10" s="59"/>
      <c r="M10" s="59"/>
      <c r="N10" s="59"/>
      <c r="O10" s="66"/>
      <c r="P10" s="60">
        <f>データ!$P$6</f>
        <v>63.59</v>
      </c>
      <c r="Q10" s="60"/>
      <c r="R10" s="60"/>
      <c r="S10" s="60"/>
      <c r="T10" s="60"/>
      <c r="U10" s="60"/>
      <c r="V10" s="60"/>
      <c r="W10" s="57">
        <f>データ!$Q$6</f>
        <v>3850</v>
      </c>
      <c r="X10" s="57"/>
      <c r="Y10" s="57"/>
      <c r="Z10" s="57"/>
      <c r="AA10" s="57"/>
      <c r="AB10" s="57"/>
      <c r="AC10" s="57"/>
      <c r="AD10" s="2"/>
      <c r="AE10" s="2"/>
      <c r="AF10" s="2"/>
      <c r="AG10" s="2"/>
      <c r="AH10" s="7"/>
      <c r="AI10" s="7"/>
      <c r="AJ10" s="7"/>
      <c r="AK10" s="7"/>
      <c r="AL10" s="57">
        <f>データ!$U$6</f>
        <v>17650</v>
      </c>
      <c r="AM10" s="57"/>
      <c r="AN10" s="57"/>
      <c r="AO10" s="57"/>
      <c r="AP10" s="57"/>
      <c r="AQ10" s="57"/>
      <c r="AR10" s="57"/>
      <c r="AS10" s="57"/>
      <c r="AT10" s="58">
        <f>データ!$V$6</f>
        <v>50.05</v>
      </c>
      <c r="AU10" s="59"/>
      <c r="AV10" s="59"/>
      <c r="AW10" s="59"/>
      <c r="AX10" s="59"/>
      <c r="AY10" s="59"/>
      <c r="AZ10" s="59"/>
      <c r="BA10" s="59"/>
      <c r="BB10" s="60">
        <f>データ!$W$6</f>
        <v>352.65</v>
      </c>
      <c r="BC10" s="60"/>
      <c r="BD10" s="60"/>
      <c r="BE10" s="60"/>
      <c r="BF10" s="60"/>
      <c r="BG10" s="60"/>
      <c r="BH10" s="60"/>
      <c r="BI10" s="60"/>
      <c r="BJ10" s="2"/>
      <c r="BK10" s="2"/>
      <c r="BL10" s="61" t="s">
        <v>17</v>
      </c>
      <c r="BM10" s="62"/>
      <c r="BN10" s="20" t="s">
        <v>34</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13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75" t="s">
        <v>26</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81" t="s">
        <v>36</v>
      </c>
      <c r="BM14" s="82"/>
      <c r="BN14" s="82"/>
      <c r="BO14" s="82"/>
      <c r="BP14" s="82"/>
      <c r="BQ14" s="82"/>
      <c r="BR14" s="82"/>
      <c r="BS14" s="82"/>
      <c r="BT14" s="82"/>
      <c r="BU14" s="82"/>
      <c r="BV14" s="82"/>
      <c r="BW14" s="82"/>
      <c r="BX14" s="82"/>
      <c r="BY14" s="82"/>
      <c r="BZ14" s="83"/>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84"/>
      <c r="BM15" s="85"/>
      <c r="BN15" s="85"/>
      <c r="BO15" s="85"/>
      <c r="BP15" s="85"/>
      <c r="BQ15" s="85"/>
      <c r="BR15" s="85"/>
      <c r="BS15" s="85"/>
      <c r="BT15" s="85"/>
      <c r="BU15" s="85"/>
      <c r="BV15" s="85"/>
      <c r="BW15" s="85"/>
      <c r="BX15" s="85"/>
      <c r="BY15" s="85"/>
      <c r="BZ15" s="86"/>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9" t="s">
        <v>109</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9"/>
      <c r="BM44" s="70"/>
      <c r="BN44" s="70"/>
      <c r="BO44" s="70"/>
      <c r="BP44" s="70"/>
      <c r="BQ44" s="70"/>
      <c r="BR44" s="70"/>
      <c r="BS44" s="70"/>
      <c r="BT44" s="70"/>
      <c r="BU44" s="70"/>
      <c r="BV44" s="70"/>
      <c r="BW44" s="70"/>
      <c r="BX44" s="70"/>
      <c r="BY44" s="70"/>
      <c r="BZ44" s="71"/>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81" t="s">
        <v>40</v>
      </c>
      <c r="BM45" s="82"/>
      <c r="BN45" s="82"/>
      <c r="BO45" s="82"/>
      <c r="BP45" s="82"/>
      <c r="BQ45" s="82"/>
      <c r="BR45" s="82"/>
      <c r="BS45" s="82"/>
      <c r="BT45" s="82"/>
      <c r="BU45" s="82"/>
      <c r="BV45" s="82"/>
      <c r="BW45" s="82"/>
      <c r="BX45" s="82"/>
      <c r="BY45" s="82"/>
      <c r="BZ45" s="83"/>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84"/>
      <c r="BM46" s="85"/>
      <c r="BN46" s="85"/>
      <c r="BO46" s="85"/>
      <c r="BP46" s="85"/>
      <c r="BQ46" s="85"/>
      <c r="BR46" s="85"/>
      <c r="BS46" s="85"/>
      <c r="BT46" s="85"/>
      <c r="BU46" s="85"/>
      <c r="BV46" s="85"/>
      <c r="BW46" s="85"/>
      <c r="BX46" s="85"/>
      <c r="BY46" s="85"/>
      <c r="BZ46" s="86"/>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69" t="s">
        <v>111</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69"/>
      <c r="BM59" s="70"/>
      <c r="BN59" s="70"/>
      <c r="BO59" s="70"/>
      <c r="BP59" s="70"/>
      <c r="BQ59" s="70"/>
      <c r="BR59" s="70"/>
      <c r="BS59" s="70"/>
      <c r="BT59" s="70"/>
      <c r="BU59" s="70"/>
      <c r="BV59" s="70"/>
      <c r="BW59" s="70"/>
      <c r="BX59" s="70"/>
      <c r="BY59" s="70"/>
      <c r="BZ59" s="71"/>
    </row>
    <row r="60" spans="1:78" ht="13.5" customHeight="1" x14ac:dyDescent="0.15">
      <c r="A60" s="2"/>
      <c r="B60" s="78" t="s">
        <v>42</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69"/>
      <c r="BM60" s="70"/>
      <c r="BN60" s="70"/>
      <c r="BO60" s="70"/>
      <c r="BP60" s="70"/>
      <c r="BQ60" s="70"/>
      <c r="BR60" s="70"/>
      <c r="BS60" s="70"/>
      <c r="BT60" s="70"/>
      <c r="BU60" s="70"/>
      <c r="BV60" s="70"/>
      <c r="BW60" s="70"/>
      <c r="BX60" s="70"/>
      <c r="BY60" s="70"/>
      <c r="BZ60" s="7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69"/>
      <c r="BM63" s="70"/>
      <c r="BN63" s="70"/>
      <c r="BO63" s="70"/>
      <c r="BP63" s="70"/>
      <c r="BQ63" s="70"/>
      <c r="BR63" s="70"/>
      <c r="BS63" s="70"/>
      <c r="BT63" s="70"/>
      <c r="BU63" s="70"/>
      <c r="BV63" s="70"/>
      <c r="BW63" s="70"/>
      <c r="BX63" s="70"/>
      <c r="BY63" s="70"/>
      <c r="BZ63" s="7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81" t="s">
        <v>43</v>
      </c>
      <c r="BM64" s="82"/>
      <c r="BN64" s="82"/>
      <c r="BO64" s="82"/>
      <c r="BP64" s="82"/>
      <c r="BQ64" s="82"/>
      <c r="BR64" s="82"/>
      <c r="BS64" s="82"/>
      <c r="BT64" s="82"/>
      <c r="BU64" s="82"/>
      <c r="BV64" s="82"/>
      <c r="BW64" s="82"/>
      <c r="BX64" s="82"/>
      <c r="BY64" s="82"/>
      <c r="BZ64" s="83"/>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84"/>
      <c r="BM65" s="85"/>
      <c r="BN65" s="85"/>
      <c r="BO65" s="85"/>
      <c r="BP65" s="85"/>
      <c r="BQ65" s="85"/>
      <c r="BR65" s="85"/>
      <c r="BS65" s="85"/>
      <c r="BT65" s="85"/>
      <c r="BU65" s="85"/>
      <c r="BV65" s="85"/>
      <c r="BW65" s="85"/>
      <c r="BX65" s="85"/>
      <c r="BY65" s="85"/>
      <c r="BZ65" s="86"/>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69" t="s">
        <v>110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72"/>
      <c r="BM82" s="73"/>
      <c r="BN82" s="73"/>
      <c r="BO82" s="73"/>
      <c r="BP82" s="73"/>
      <c r="BQ82" s="73"/>
      <c r="BR82" s="73"/>
      <c r="BS82" s="73"/>
      <c r="BT82" s="73"/>
      <c r="BU82" s="73"/>
      <c r="BV82" s="73"/>
      <c r="BW82" s="73"/>
      <c r="BX82" s="73"/>
      <c r="BY82" s="73"/>
      <c r="BZ82" s="74"/>
    </row>
    <row r="83" spans="1:78" x14ac:dyDescent="0.15">
      <c r="C83" s="12"/>
    </row>
    <row r="84" spans="1:78" hidden="1" x14ac:dyDescent="0.15">
      <c r="B84" s="6" t="s">
        <v>3</v>
      </c>
      <c r="C84" s="6"/>
      <c r="D84" s="6"/>
      <c r="E84" s="6" t="s">
        <v>44</v>
      </c>
      <c r="F84" s="6" t="s">
        <v>39</v>
      </c>
      <c r="G84" s="6" t="s">
        <v>46</v>
      </c>
      <c r="H84" s="6" t="s">
        <v>33</v>
      </c>
      <c r="I84" s="6" t="s">
        <v>48</v>
      </c>
      <c r="J84" s="6" t="s">
        <v>29</v>
      </c>
      <c r="K84" s="6" t="s">
        <v>49</v>
      </c>
      <c r="L84" s="6" t="s">
        <v>50</v>
      </c>
      <c r="M84" s="6" t="s">
        <v>51</v>
      </c>
      <c r="N84" s="6" t="s">
        <v>45</v>
      </c>
      <c r="O84" s="6" t="s">
        <v>37</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rzKhN63k0Gy6i7Z0rlWanS0bbZSzBBJLYi7UAt7JX3sg6ImMle5JLvnSot/wMjAH0xU+5Z6BGbSAXrj73yRpBw==" saltValue="GbyYuHvxXOJVFIvOGZlPNw=="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
  <sheetViews>
    <sheetView showGridLines="0" workbookViewId="0"/>
  </sheetViews>
  <sheetFormatPr defaultRowHeight="13.5" x14ac:dyDescent="0.15"/>
  <cols>
    <col min="2" max="144" width="11.875" customWidth="1"/>
  </cols>
  <sheetData>
    <row r="1" spans="1:144" x14ac:dyDescent="0.15">
      <c r="A1" t="s">
        <v>52</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53</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55</v>
      </c>
      <c r="B3" s="31" t="s">
        <v>56</v>
      </c>
      <c r="C3" s="31" t="s">
        <v>41</v>
      </c>
      <c r="D3" s="31" t="s">
        <v>22</v>
      </c>
      <c r="E3" s="31" t="s">
        <v>31</v>
      </c>
      <c r="F3" s="31" t="s">
        <v>47</v>
      </c>
      <c r="G3" s="31" t="s">
        <v>57</v>
      </c>
      <c r="H3" s="87" t="s">
        <v>10</v>
      </c>
      <c r="I3" s="88"/>
      <c r="J3" s="88"/>
      <c r="K3" s="88"/>
      <c r="L3" s="88"/>
      <c r="M3" s="88"/>
      <c r="N3" s="88"/>
      <c r="O3" s="88"/>
      <c r="P3" s="88"/>
      <c r="Q3" s="88"/>
      <c r="R3" s="88"/>
      <c r="S3" s="88"/>
      <c r="T3" s="88"/>
      <c r="U3" s="88"/>
      <c r="V3" s="88"/>
      <c r="W3" s="89"/>
      <c r="X3" s="93" t="s">
        <v>58</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42</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54</v>
      </c>
      <c r="B4" s="32"/>
      <c r="C4" s="32"/>
      <c r="D4" s="32"/>
      <c r="E4" s="32"/>
      <c r="F4" s="32"/>
      <c r="G4" s="32"/>
      <c r="H4" s="90"/>
      <c r="I4" s="91"/>
      <c r="J4" s="91"/>
      <c r="K4" s="91"/>
      <c r="L4" s="91"/>
      <c r="M4" s="91"/>
      <c r="N4" s="91"/>
      <c r="O4" s="91"/>
      <c r="P4" s="91"/>
      <c r="Q4" s="91"/>
      <c r="R4" s="91"/>
      <c r="S4" s="91"/>
      <c r="T4" s="91"/>
      <c r="U4" s="91"/>
      <c r="V4" s="91"/>
      <c r="W4" s="92"/>
      <c r="X4" s="94" t="s">
        <v>16</v>
      </c>
      <c r="Y4" s="94"/>
      <c r="Z4" s="94"/>
      <c r="AA4" s="94"/>
      <c r="AB4" s="94"/>
      <c r="AC4" s="94"/>
      <c r="AD4" s="94"/>
      <c r="AE4" s="94"/>
      <c r="AF4" s="94"/>
      <c r="AG4" s="94"/>
      <c r="AH4" s="94"/>
      <c r="AI4" s="94" t="s">
        <v>30</v>
      </c>
      <c r="AJ4" s="94"/>
      <c r="AK4" s="94"/>
      <c r="AL4" s="94"/>
      <c r="AM4" s="94"/>
      <c r="AN4" s="94"/>
      <c r="AO4" s="94"/>
      <c r="AP4" s="94"/>
      <c r="AQ4" s="94"/>
      <c r="AR4" s="94"/>
      <c r="AS4" s="94"/>
      <c r="AT4" s="94" t="s">
        <v>59</v>
      </c>
      <c r="AU4" s="94"/>
      <c r="AV4" s="94"/>
      <c r="AW4" s="94"/>
      <c r="AX4" s="94"/>
      <c r="AY4" s="94"/>
      <c r="AZ4" s="94"/>
      <c r="BA4" s="94"/>
      <c r="BB4" s="94"/>
      <c r="BC4" s="94"/>
      <c r="BD4" s="94"/>
      <c r="BE4" s="94" t="s">
        <v>38</v>
      </c>
      <c r="BF4" s="94"/>
      <c r="BG4" s="94"/>
      <c r="BH4" s="94"/>
      <c r="BI4" s="94"/>
      <c r="BJ4" s="94"/>
      <c r="BK4" s="94"/>
      <c r="BL4" s="94"/>
      <c r="BM4" s="94"/>
      <c r="BN4" s="94"/>
      <c r="BO4" s="94"/>
      <c r="BP4" s="94" t="s">
        <v>60</v>
      </c>
      <c r="BQ4" s="94"/>
      <c r="BR4" s="94"/>
      <c r="BS4" s="94"/>
      <c r="BT4" s="94"/>
      <c r="BU4" s="94"/>
      <c r="BV4" s="94"/>
      <c r="BW4" s="94"/>
      <c r="BX4" s="94"/>
      <c r="BY4" s="94"/>
      <c r="BZ4" s="94"/>
      <c r="CA4" s="94" t="s">
        <v>61</v>
      </c>
      <c r="CB4" s="94"/>
      <c r="CC4" s="94"/>
      <c r="CD4" s="94"/>
      <c r="CE4" s="94"/>
      <c r="CF4" s="94"/>
      <c r="CG4" s="94"/>
      <c r="CH4" s="94"/>
      <c r="CI4" s="94"/>
      <c r="CJ4" s="94"/>
      <c r="CK4" s="94"/>
      <c r="CL4" s="94" t="s">
        <v>62</v>
      </c>
      <c r="CM4" s="94"/>
      <c r="CN4" s="94"/>
      <c r="CO4" s="94"/>
      <c r="CP4" s="94"/>
      <c r="CQ4" s="94"/>
      <c r="CR4" s="94"/>
      <c r="CS4" s="94"/>
      <c r="CT4" s="94"/>
      <c r="CU4" s="94"/>
      <c r="CV4" s="94"/>
      <c r="CW4" s="94" t="s">
        <v>63</v>
      </c>
      <c r="CX4" s="94"/>
      <c r="CY4" s="94"/>
      <c r="CZ4" s="94"/>
      <c r="DA4" s="94"/>
      <c r="DB4" s="94"/>
      <c r="DC4" s="94"/>
      <c r="DD4" s="94"/>
      <c r="DE4" s="94"/>
      <c r="DF4" s="94"/>
      <c r="DG4" s="94"/>
      <c r="DH4" s="94" t="s">
        <v>35</v>
      </c>
      <c r="DI4" s="94"/>
      <c r="DJ4" s="94"/>
      <c r="DK4" s="94"/>
      <c r="DL4" s="94"/>
      <c r="DM4" s="94"/>
      <c r="DN4" s="94"/>
      <c r="DO4" s="94"/>
      <c r="DP4" s="94"/>
      <c r="DQ4" s="94"/>
      <c r="DR4" s="94"/>
      <c r="DS4" s="94" t="s">
        <v>25</v>
      </c>
      <c r="DT4" s="94"/>
      <c r="DU4" s="94"/>
      <c r="DV4" s="94"/>
      <c r="DW4" s="94"/>
      <c r="DX4" s="94"/>
      <c r="DY4" s="94"/>
      <c r="DZ4" s="94"/>
      <c r="EA4" s="94"/>
      <c r="EB4" s="94"/>
      <c r="EC4" s="94"/>
      <c r="ED4" s="94" t="s">
        <v>65</v>
      </c>
      <c r="EE4" s="94"/>
      <c r="EF4" s="94"/>
      <c r="EG4" s="94"/>
      <c r="EH4" s="94"/>
      <c r="EI4" s="94"/>
      <c r="EJ4" s="94"/>
      <c r="EK4" s="94"/>
      <c r="EL4" s="94"/>
      <c r="EM4" s="94"/>
      <c r="EN4" s="94"/>
    </row>
    <row r="5" spans="1:144" x14ac:dyDescent="0.15">
      <c r="A5" s="29" t="s">
        <v>66</v>
      </c>
      <c r="B5" s="33"/>
      <c r="C5" s="33"/>
      <c r="D5" s="33"/>
      <c r="E5" s="33"/>
      <c r="F5" s="33"/>
      <c r="G5" s="33"/>
      <c r="H5" s="39" t="s">
        <v>64</v>
      </c>
      <c r="I5" s="39" t="s">
        <v>67</v>
      </c>
      <c r="J5" s="39" t="s">
        <v>68</v>
      </c>
      <c r="K5" s="39" t="s">
        <v>69</v>
      </c>
      <c r="L5" s="39" t="s">
        <v>70</v>
      </c>
      <c r="M5" s="39" t="s">
        <v>14</v>
      </c>
      <c r="N5" s="39" t="s">
        <v>71</v>
      </c>
      <c r="O5" s="39" t="s">
        <v>72</v>
      </c>
      <c r="P5" s="39" t="s">
        <v>73</v>
      </c>
      <c r="Q5" s="39" t="s">
        <v>74</v>
      </c>
      <c r="R5" s="39" t="s">
        <v>75</v>
      </c>
      <c r="S5" s="39" t="s">
        <v>76</v>
      </c>
      <c r="T5" s="39" t="s">
        <v>77</v>
      </c>
      <c r="U5" s="39" t="s">
        <v>78</v>
      </c>
      <c r="V5" s="39" t="s">
        <v>79</v>
      </c>
      <c r="W5" s="39" t="s">
        <v>80</v>
      </c>
      <c r="X5" s="39" t="s">
        <v>81</v>
      </c>
      <c r="Y5" s="39" t="s">
        <v>82</v>
      </c>
      <c r="Z5" s="39" t="s">
        <v>83</v>
      </c>
      <c r="AA5" s="39" t="s">
        <v>84</v>
      </c>
      <c r="AB5" s="39" t="s">
        <v>85</v>
      </c>
      <c r="AC5" s="39" t="s">
        <v>86</v>
      </c>
      <c r="AD5" s="39" t="s">
        <v>87</v>
      </c>
      <c r="AE5" s="39" t="s">
        <v>88</v>
      </c>
      <c r="AF5" s="39" t="s">
        <v>89</v>
      </c>
      <c r="AG5" s="39" t="s">
        <v>90</v>
      </c>
      <c r="AH5" s="39" t="s">
        <v>3</v>
      </c>
      <c r="AI5" s="39" t="s">
        <v>81</v>
      </c>
      <c r="AJ5" s="39" t="s">
        <v>82</v>
      </c>
      <c r="AK5" s="39" t="s">
        <v>83</v>
      </c>
      <c r="AL5" s="39" t="s">
        <v>84</v>
      </c>
      <c r="AM5" s="39" t="s">
        <v>85</v>
      </c>
      <c r="AN5" s="39" t="s">
        <v>86</v>
      </c>
      <c r="AO5" s="39" t="s">
        <v>87</v>
      </c>
      <c r="AP5" s="39" t="s">
        <v>88</v>
      </c>
      <c r="AQ5" s="39" t="s">
        <v>89</v>
      </c>
      <c r="AR5" s="39" t="s">
        <v>90</v>
      </c>
      <c r="AS5" s="39" t="s">
        <v>91</v>
      </c>
      <c r="AT5" s="39" t="s">
        <v>81</v>
      </c>
      <c r="AU5" s="39" t="s">
        <v>82</v>
      </c>
      <c r="AV5" s="39" t="s">
        <v>83</v>
      </c>
      <c r="AW5" s="39" t="s">
        <v>84</v>
      </c>
      <c r="AX5" s="39" t="s">
        <v>85</v>
      </c>
      <c r="AY5" s="39" t="s">
        <v>86</v>
      </c>
      <c r="AZ5" s="39" t="s">
        <v>87</v>
      </c>
      <c r="BA5" s="39" t="s">
        <v>88</v>
      </c>
      <c r="BB5" s="39" t="s">
        <v>89</v>
      </c>
      <c r="BC5" s="39" t="s">
        <v>90</v>
      </c>
      <c r="BD5" s="39" t="s">
        <v>91</v>
      </c>
      <c r="BE5" s="39" t="s">
        <v>81</v>
      </c>
      <c r="BF5" s="39" t="s">
        <v>82</v>
      </c>
      <c r="BG5" s="39" t="s">
        <v>83</v>
      </c>
      <c r="BH5" s="39" t="s">
        <v>84</v>
      </c>
      <c r="BI5" s="39" t="s">
        <v>85</v>
      </c>
      <c r="BJ5" s="39" t="s">
        <v>86</v>
      </c>
      <c r="BK5" s="39" t="s">
        <v>87</v>
      </c>
      <c r="BL5" s="39" t="s">
        <v>88</v>
      </c>
      <c r="BM5" s="39" t="s">
        <v>89</v>
      </c>
      <c r="BN5" s="39" t="s">
        <v>90</v>
      </c>
      <c r="BO5" s="39" t="s">
        <v>91</v>
      </c>
      <c r="BP5" s="39" t="s">
        <v>81</v>
      </c>
      <c r="BQ5" s="39" t="s">
        <v>82</v>
      </c>
      <c r="BR5" s="39" t="s">
        <v>83</v>
      </c>
      <c r="BS5" s="39" t="s">
        <v>84</v>
      </c>
      <c r="BT5" s="39" t="s">
        <v>85</v>
      </c>
      <c r="BU5" s="39" t="s">
        <v>86</v>
      </c>
      <c r="BV5" s="39" t="s">
        <v>87</v>
      </c>
      <c r="BW5" s="39" t="s">
        <v>88</v>
      </c>
      <c r="BX5" s="39" t="s">
        <v>89</v>
      </c>
      <c r="BY5" s="39" t="s">
        <v>90</v>
      </c>
      <c r="BZ5" s="39" t="s">
        <v>91</v>
      </c>
      <c r="CA5" s="39" t="s">
        <v>81</v>
      </c>
      <c r="CB5" s="39" t="s">
        <v>82</v>
      </c>
      <c r="CC5" s="39" t="s">
        <v>83</v>
      </c>
      <c r="CD5" s="39" t="s">
        <v>84</v>
      </c>
      <c r="CE5" s="39" t="s">
        <v>85</v>
      </c>
      <c r="CF5" s="39" t="s">
        <v>86</v>
      </c>
      <c r="CG5" s="39" t="s">
        <v>87</v>
      </c>
      <c r="CH5" s="39" t="s">
        <v>88</v>
      </c>
      <c r="CI5" s="39" t="s">
        <v>89</v>
      </c>
      <c r="CJ5" s="39" t="s">
        <v>90</v>
      </c>
      <c r="CK5" s="39" t="s">
        <v>91</v>
      </c>
      <c r="CL5" s="39" t="s">
        <v>81</v>
      </c>
      <c r="CM5" s="39" t="s">
        <v>82</v>
      </c>
      <c r="CN5" s="39" t="s">
        <v>83</v>
      </c>
      <c r="CO5" s="39" t="s">
        <v>84</v>
      </c>
      <c r="CP5" s="39" t="s">
        <v>85</v>
      </c>
      <c r="CQ5" s="39" t="s">
        <v>86</v>
      </c>
      <c r="CR5" s="39" t="s">
        <v>87</v>
      </c>
      <c r="CS5" s="39" t="s">
        <v>88</v>
      </c>
      <c r="CT5" s="39" t="s">
        <v>89</v>
      </c>
      <c r="CU5" s="39" t="s">
        <v>90</v>
      </c>
      <c r="CV5" s="39" t="s">
        <v>91</v>
      </c>
      <c r="CW5" s="39" t="s">
        <v>81</v>
      </c>
      <c r="CX5" s="39" t="s">
        <v>82</v>
      </c>
      <c r="CY5" s="39" t="s">
        <v>83</v>
      </c>
      <c r="CZ5" s="39" t="s">
        <v>84</v>
      </c>
      <c r="DA5" s="39" t="s">
        <v>85</v>
      </c>
      <c r="DB5" s="39" t="s">
        <v>86</v>
      </c>
      <c r="DC5" s="39" t="s">
        <v>87</v>
      </c>
      <c r="DD5" s="39" t="s">
        <v>88</v>
      </c>
      <c r="DE5" s="39" t="s">
        <v>89</v>
      </c>
      <c r="DF5" s="39" t="s">
        <v>90</v>
      </c>
      <c r="DG5" s="39" t="s">
        <v>91</v>
      </c>
      <c r="DH5" s="39" t="s">
        <v>81</v>
      </c>
      <c r="DI5" s="39" t="s">
        <v>82</v>
      </c>
      <c r="DJ5" s="39" t="s">
        <v>83</v>
      </c>
      <c r="DK5" s="39" t="s">
        <v>84</v>
      </c>
      <c r="DL5" s="39" t="s">
        <v>85</v>
      </c>
      <c r="DM5" s="39" t="s">
        <v>86</v>
      </c>
      <c r="DN5" s="39" t="s">
        <v>87</v>
      </c>
      <c r="DO5" s="39" t="s">
        <v>88</v>
      </c>
      <c r="DP5" s="39" t="s">
        <v>89</v>
      </c>
      <c r="DQ5" s="39" t="s">
        <v>90</v>
      </c>
      <c r="DR5" s="39" t="s">
        <v>91</v>
      </c>
      <c r="DS5" s="39" t="s">
        <v>81</v>
      </c>
      <c r="DT5" s="39" t="s">
        <v>82</v>
      </c>
      <c r="DU5" s="39" t="s">
        <v>83</v>
      </c>
      <c r="DV5" s="39" t="s">
        <v>84</v>
      </c>
      <c r="DW5" s="39" t="s">
        <v>85</v>
      </c>
      <c r="DX5" s="39" t="s">
        <v>86</v>
      </c>
      <c r="DY5" s="39" t="s">
        <v>87</v>
      </c>
      <c r="DZ5" s="39" t="s">
        <v>88</v>
      </c>
      <c r="EA5" s="39" t="s">
        <v>89</v>
      </c>
      <c r="EB5" s="39" t="s">
        <v>90</v>
      </c>
      <c r="EC5" s="39" t="s">
        <v>91</v>
      </c>
      <c r="ED5" s="39" t="s">
        <v>81</v>
      </c>
      <c r="EE5" s="39" t="s">
        <v>82</v>
      </c>
      <c r="EF5" s="39" t="s">
        <v>83</v>
      </c>
      <c r="EG5" s="39" t="s">
        <v>84</v>
      </c>
      <c r="EH5" s="39" t="s">
        <v>85</v>
      </c>
      <c r="EI5" s="39" t="s">
        <v>86</v>
      </c>
      <c r="EJ5" s="39" t="s">
        <v>87</v>
      </c>
      <c r="EK5" s="39" t="s">
        <v>88</v>
      </c>
      <c r="EL5" s="39" t="s">
        <v>89</v>
      </c>
      <c r="EM5" s="39" t="s">
        <v>90</v>
      </c>
      <c r="EN5" s="39" t="s">
        <v>91</v>
      </c>
    </row>
    <row r="6" spans="1:144" s="28" customFormat="1" x14ac:dyDescent="0.15">
      <c r="A6" s="29" t="s">
        <v>92</v>
      </c>
      <c r="B6" s="34">
        <f t="shared" ref="B6:W6" si="1">B7</f>
        <v>2019</v>
      </c>
      <c r="C6" s="34">
        <f t="shared" si="1"/>
        <v>402265</v>
      </c>
      <c r="D6" s="34">
        <f t="shared" si="1"/>
        <v>46</v>
      </c>
      <c r="E6" s="34">
        <f t="shared" si="1"/>
        <v>1</v>
      </c>
      <c r="F6" s="34">
        <f t="shared" si="1"/>
        <v>0</v>
      </c>
      <c r="G6" s="34">
        <f t="shared" si="1"/>
        <v>1</v>
      </c>
      <c r="H6" s="34" t="str">
        <f t="shared" si="1"/>
        <v>福岡県　宮若市</v>
      </c>
      <c r="I6" s="34" t="str">
        <f t="shared" si="1"/>
        <v>法適用</v>
      </c>
      <c r="J6" s="34" t="str">
        <f t="shared" si="1"/>
        <v>水道事業</v>
      </c>
      <c r="K6" s="34" t="str">
        <f t="shared" si="1"/>
        <v>末端給水事業</v>
      </c>
      <c r="L6" s="34" t="str">
        <f t="shared" si="1"/>
        <v>A6</v>
      </c>
      <c r="M6" s="34" t="str">
        <f t="shared" si="1"/>
        <v>非設置</v>
      </c>
      <c r="N6" s="40" t="str">
        <f t="shared" si="1"/>
        <v>-</v>
      </c>
      <c r="O6" s="40">
        <f t="shared" si="1"/>
        <v>48.99</v>
      </c>
      <c r="P6" s="40">
        <f t="shared" si="1"/>
        <v>63.59</v>
      </c>
      <c r="Q6" s="40">
        <f t="shared" si="1"/>
        <v>3850</v>
      </c>
      <c r="R6" s="40">
        <f t="shared" si="1"/>
        <v>27913</v>
      </c>
      <c r="S6" s="40">
        <f t="shared" si="1"/>
        <v>139.99</v>
      </c>
      <c r="T6" s="40">
        <f t="shared" si="1"/>
        <v>199.39</v>
      </c>
      <c r="U6" s="40">
        <f t="shared" si="1"/>
        <v>17650</v>
      </c>
      <c r="V6" s="40">
        <f t="shared" si="1"/>
        <v>50.05</v>
      </c>
      <c r="W6" s="40">
        <f t="shared" si="1"/>
        <v>352.65</v>
      </c>
      <c r="X6" s="42">
        <f t="shared" ref="X6:AG6" si="2">IF(X7="",NA(),X7)</f>
        <v>104.24</v>
      </c>
      <c r="Y6" s="42">
        <f t="shared" si="2"/>
        <v>106.85</v>
      </c>
      <c r="Z6" s="42">
        <f t="shared" si="2"/>
        <v>115.48</v>
      </c>
      <c r="AA6" s="42">
        <f t="shared" si="2"/>
        <v>106.85</v>
      </c>
      <c r="AB6" s="42">
        <f t="shared" si="2"/>
        <v>107.15</v>
      </c>
      <c r="AC6" s="42">
        <f t="shared" si="2"/>
        <v>111.21</v>
      </c>
      <c r="AD6" s="42">
        <f t="shared" si="2"/>
        <v>111.71</v>
      </c>
      <c r="AE6" s="42">
        <f t="shared" si="2"/>
        <v>110.05</v>
      </c>
      <c r="AF6" s="42">
        <f t="shared" si="2"/>
        <v>108.87</v>
      </c>
      <c r="AG6" s="42">
        <f t="shared" si="2"/>
        <v>108.61</v>
      </c>
      <c r="AH6" s="40" t="str">
        <f>IF(AH7="","",IF(AH7="-","【-】","【"&amp;SUBSTITUTE(TEXT(AH7,"#,##0.00"),"-","△")&amp;"】"))</f>
        <v>【112.01】</v>
      </c>
      <c r="AI6" s="40">
        <f t="shared" ref="AI6:AR6" si="3">IF(AI7="",NA(),AI7)</f>
        <v>0</v>
      </c>
      <c r="AJ6" s="40">
        <f t="shared" si="3"/>
        <v>0</v>
      </c>
      <c r="AK6" s="40">
        <f t="shared" si="3"/>
        <v>0</v>
      </c>
      <c r="AL6" s="40">
        <f t="shared" si="3"/>
        <v>0</v>
      </c>
      <c r="AM6" s="40">
        <f t="shared" si="3"/>
        <v>0</v>
      </c>
      <c r="AN6" s="42">
        <f t="shared" si="3"/>
        <v>1.9300000000000002</v>
      </c>
      <c r="AO6" s="42">
        <f t="shared" si="3"/>
        <v>1.72</v>
      </c>
      <c r="AP6" s="42">
        <f t="shared" si="3"/>
        <v>2.64</v>
      </c>
      <c r="AQ6" s="42">
        <f t="shared" si="3"/>
        <v>3.16</v>
      </c>
      <c r="AR6" s="42">
        <f t="shared" si="3"/>
        <v>3.59</v>
      </c>
      <c r="AS6" s="40" t="str">
        <f>IF(AS7="","",IF(AS7="-","【-】","【"&amp;SUBSTITUTE(TEXT(AS7,"#,##0.00"),"-","△")&amp;"】"))</f>
        <v>【1.08】</v>
      </c>
      <c r="AT6" s="42">
        <f t="shared" ref="AT6:BC6" si="4">IF(AT7="",NA(),AT7)</f>
        <v>159.22</v>
      </c>
      <c r="AU6" s="42">
        <f t="shared" si="4"/>
        <v>146.75</v>
      </c>
      <c r="AV6" s="42">
        <f t="shared" si="4"/>
        <v>173.81</v>
      </c>
      <c r="AW6" s="42">
        <f t="shared" si="4"/>
        <v>209.18</v>
      </c>
      <c r="AX6" s="42">
        <f t="shared" si="4"/>
        <v>233.83</v>
      </c>
      <c r="AY6" s="42">
        <f t="shared" si="4"/>
        <v>391.54</v>
      </c>
      <c r="AZ6" s="42">
        <f t="shared" si="4"/>
        <v>384.34</v>
      </c>
      <c r="BA6" s="42">
        <f t="shared" si="4"/>
        <v>359.47</v>
      </c>
      <c r="BB6" s="42">
        <f t="shared" si="4"/>
        <v>369.69</v>
      </c>
      <c r="BC6" s="42">
        <f t="shared" si="4"/>
        <v>379.08</v>
      </c>
      <c r="BD6" s="40" t="str">
        <f>IF(BD7="","",IF(BD7="-","【-】","【"&amp;SUBSTITUTE(TEXT(BD7,"#,##0.00"),"-","△")&amp;"】"))</f>
        <v>【264.97】</v>
      </c>
      <c r="BE6" s="42">
        <f t="shared" ref="BE6:BN6" si="5">IF(BE7="",NA(),BE7)</f>
        <v>480.51</v>
      </c>
      <c r="BF6" s="42">
        <f t="shared" si="5"/>
        <v>529.65</v>
      </c>
      <c r="BG6" s="42">
        <f t="shared" si="5"/>
        <v>588.54</v>
      </c>
      <c r="BH6" s="42">
        <f t="shared" si="5"/>
        <v>566.41</v>
      </c>
      <c r="BI6" s="42">
        <f t="shared" si="5"/>
        <v>539.22</v>
      </c>
      <c r="BJ6" s="42">
        <f t="shared" si="5"/>
        <v>386.97</v>
      </c>
      <c r="BK6" s="42">
        <f t="shared" si="5"/>
        <v>380.58</v>
      </c>
      <c r="BL6" s="42">
        <f t="shared" si="5"/>
        <v>401.79</v>
      </c>
      <c r="BM6" s="42">
        <f t="shared" si="5"/>
        <v>402.99</v>
      </c>
      <c r="BN6" s="42">
        <f t="shared" si="5"/>
        <v>398.98</v>
      </c>
      <c r="BO6" s="40" t="str">
        <f>IF(BO7="","",IF(BO7="-","【-】","【"&amp;SUBSTITUTE(TEXT(BO7,"#,##0.00"),"-","△")&amp;"】"))</f>
        <v>【266.61】</v>
      </c>
      <c r="BP6" s="42">
        <f t="shared" ref="BP6:BY6" si="6">IF(BP7="",NA(),BP7)</f>
        <v>98.3</v>
      </c>
      <c r="BQ6" s="42">
        <f t="shared" si="6"/>
        <v>102.5</v>
      </c>
      <c r="BR6" s="42">
        <f t="shared" si="6"/>
        <v>110.2</v>
      </c>
      <c r="BS6" s="42">
        <f t="shared" si="6"/>
        <v>100.89</v>
      </c>
      <c r="BT6" s="42">
        <f t="shared" si="6"/>
        <v>101.89</v>
      </c>
      <c r="BU6" s="42">
        <f t="shared" si="6"/>
        <v>101.72</v>
      </c>
      <c r="BV6" s="42">
        <f t="shared" si="6"/>
        <v>102.38</v>
      </c>
      <c r="BW6" s="42">
        <f t="shared" si="6"/>
        <v>100.12</v>
      </c>
      <c r="BX6" s="42">
        <f t="shared" si="6"/>
        <v>98.66</v>
      </c>
      <c r="BY6" s="42">
        <f t="shared" si="6"/>
        <v>98.64</v>
      </c>
      <c r="BZ6" s="40" t="str">
        <f>IF(BZ7="","",IF(BZ7="-","【-】","【"&amp;SUBSTITUTE(TEXT(BZ7,"#,##0.00"),"-","△")&amp;"】"))</f>
        <v>【103.24】</v>
      </c>
      <c r="CA6" s="42">
        <f t="shared" ref="CA6:CJ6" si="7">IF(CA7="",NA(),CA7)</f>
        <v>202.7</v>
      </c>
      <c r="CB6" s="42">
        <f t="shared" si="7"/>
        <v>195.42</v>
      </c>
      <c r="CC6" s="42">
        <f t="shared" si="7"/>
        <v>180.77</v>
      </c>
      <c r="CD6" s="42">
        <f t="shared" si="7"/>
        <v>198.05</v>
      </c>
      <c r="CE6" s="42">
        <f t="shared" si="7"/>
        <v>196.51</v>
      </c>
      <c r="CF6" s="42">
        <f t="shared" si="7"/>
        <v>168.2</v>
      </c>
      <c r="CG6" s="42">
        <f t="shared" si="7"/>
        <v>168.67</v>
      </c>
      <c r="CH6" s="42">
        <f t="shared" si="7"/>
        <v>174.97</v>
      </c>
      <c r="CI6" s="42">
        <f t="shared" si="7"/>
        <v>178.59</v>
      </c>
      <c r="CJ6" s="42">
        <f t="shared" si="7"/>
        <v>178.92</v>
      </c>
      <c r="CK6" s="40" t="str">
        <f>IF(CK7="","",IF(CK7="-","【-】","【"&amp;SUBSTITUTE(TEXT(CK7,"#,##0.00"),"-","△")&amp;"】"))</f>
        <v>【168.38】</v>
      </c>
      <c r="CL6" s="42">
        <f t="shared" ref="CL6:CU6" si="8">IF(CL7="",NA(),CL7)</f>
        <v>51.79</v>
      </c>
      <c r="CM6" s="42">
        <f t="shared" si="8"/>
        <v>51.12</v>
      </c>
      <c r="CN6" s="42">
        <f t="shared" si="8"/>
        <v>51.28</v>
      </c>
      <c r="CO6" s="42">
        <f t="shared" si="8"/>
        <v>51.89</v>
      </c>
      <c r="CP6" s="42">
        <f t="shared" si="8"/>
        <v>52.72</v>
      </c>
      <c r="CQ6" s="42">
        <f t="shared" si="8"/>
        <v>54.77</v>
      </c>
      <c r="CR6" s="42">
        <f t="shared" si="8"/>
        <v>54.92</v>
      </c>
      <c r="CS6" s="42">
        <f t="shared" si="8"/>
        <v>55.63</v>
      </c>
      <c r="CT6" s="42">
        <f t="shared" si="8"/>
        <v>55.03</v>
      </c>
      <c r="CU6" s="42">
        <f t="shared" si="8"/>
        <v>55.14</v>
      </c>
      <c r="CV6" s="40" t="str">
        <f>IF(CV7="","",IF(CV7="-","【-】","【"&amp;SUBSTITUTE(TEXT(CV7,"#,##0.00"),"-","△")&amp;"】"))</f>
        <v>【60.00】</v>
      </c>
      <c r="CW6" s="42">
        <f t="shared" ref="CW6:DF6" si="9">IF(CW7="",NA(),CW7)</f>
        <v>79.319999999999993</v>
      </c>
      <c r="CX6" s="42">
        <f t="shared" si="9"/>
        <v>79.22</v>
      </c>
      <c r="CY6" s="42">
        <f t="shared" si="9"/>
        <v>79.22</v>
      </c>
      <c r="CZ6" s="42">
        <f t="shared" si="9"/>
        <v>79.22</v>
      </c>
      <c r="DA6" s="42">
        <f t="shared" si="9"/>
        <v>79.099999999999994</v>
      </c>
      <c r="DB6" s="42">
        <f t="shared" si="9"/>
        <v>82.89</v>
      </c>
      <c r="DC6" s="42">
        <f t="shared" si="9"/>
        <v>82.66</v>
      </c>
      <c r="DD6" s="42">
        <f t="shared" si="9"/>
        <v>82.04</v>
      </c>
      <c r="DE6" s="42">
        <f t="shared" si="9"/>
        <v>81.900000000000006</v>
      </c>
      <c r="DF6" s="42">
        <f t="shared" si="9"/>
        <v>81.39</v>
      </c>
      <c r="DG6" s="40" t="str">
        <f>IF(DG7="","",IF(DG7="-","【-】","【"&amp;SUBSTITUTE(TEXT(DG7,"#,##0.00"),"-","△")&amp;"】"))</f>
        <v>【89.80】</v>
      </c>
      <c r="DH6" s="42">
        <f t="shared" ref="DH6:DQ6" si="10">IF(DH7="",NA(),DH7)</f>
        <v>68.67</v>
      </c>
      <c r="DI6" s="42">
        <f t="shared" si="10"/>
        <v>69.45</v>
      </c>
      <c r="DJ6" s="42">
        <f t="shared" si="10"/>
        <v>59.62</v>
      </c>
      <c r="DK6" s="42">
        <f t="shared" si="10"/>
        <v>61.11</v>
      </c>
      <c r="DL6" s="42">
        <f t="shared" si="10"/>
        <v>62.73</v>
      </c>
      <c r="DM6" s="42">
        <f t="shared" si="10"/>
        <v>47.46</v>
      </c>
      <c r="DN6" s="42">
        <f t="shared" si="10"/>
        <v>48.49</v>
      </c>
      <c r="DO6" s="42">
        <f t="shared" si="10"/>
        <v>48.05</v>
      </c>
      <c r="DP6" s="42">
        <f t="shared" si="10"/>
        <v>48.87</v>
      </c>
      <c r="DQ6" s="42">
        <f t="shared" si="10"/>
        <v>49.92</v>
      </c>
      <c r="DR6" s="40" t="str">
        <f>IF(DR7="","",IF(DR7="-","【-】","【"&amp;SUBSTITUTE(TEXT(DR7,"#,##0.00"),"-","△")&amp;"】"))</f>
        <v>【49.59】</v>
      </c>
      <c r="DS6" s="42">
        <f t="shared" ref="DS6:EB6" si="11">IF(DS7="",NA(),DS7)</f>
        <v>11.86</v>
      </c>
      <c r="DT6" s="42">
        <f t="shared" si="11"/>
        <v>11.62</v>
      </c>
      <c r="DU6" s="42">
        <f t="shared" si="11"/>
        <v>10.78</v>
      </c>
      <c r="DV6" s="42">
        <f t="shared" si="11"/>
        <v>13.25</v>
      </c>
      <c r="DW6" s="42">
        <f t="shared" si="11"/>
        <v>15.37</v>
      </c>
      <c r="DX6" s="42">
        <f t="shared" si="11"/>
        <v>9.7100000000000009</v>
      </c>
      <c r="DY6" s="42">
        <f t="shared" si="11"/>
        <v>12.79</v>
      </c>
      <c r="DZ6" s="42">
        <f t="shared" si="11"/>
        <v>13.39</v>
      </c>
      <c r="EA6" s="42">
        <f t="shared" si="11"/>
        <v>14.85</v>
      </c>
      <c r="EB6" s="42">
        <f t="shared" si="11"/>
        <v>16.88</v>
      </c>
      <c r="EC6" s="40" t="str">
        <f>IF(EC7="","",IF(EC7="-","【-】","【"&amp;SUBSTITUTE(TEXT(EC7,"#,##0.00"),"-","△")&amp;"】"))</f>
        <v>【19.44】</v>
      </c>
      <c r="ED6" s="42">
        <f t="shared" ref="ED6:EM6" si="12">IF(ED7="",NA(),ED7)</f>
        <v>0.96</v>
      </c>
      <c r="EE6" s="42">
        <f t="shared" si="12"/>
        <v>1.99</v>
      </c>
      <c r="EF6" s="42">
        <f t="shared" si="12"/>
        <v>0.84</v>
      </c>
      <c r="EG6" s="42">
        <f t="shared" si="12"/>
        <v>0.7</v>
      </c>
      <c r="EH6" s="42">
        <f t="shared" si="12"/>
        <v>0.52</v>
      </c>
      <c r="EI6" s="42">
        <f t="shared" si="12"/>
        <v>0.99</v>
      </c>
      <c r="EJ6" s="42">
        <f t="shared" si="12"/>
        <v>0.71</v>
      </c>
      <c r="EK6" s="42">
        <f t="shared" si="12"/>
        <v>0.54</v>
      </c>
      <c r="EL6" s="42">
        <f t="shared" si="12"/>
        <v>0.5</v>
      </c>
      <c r="EM6" s="42">
        <f t="shared" si="12"/>
        <v>0.52</v>
      </c>
      <c r="EN6" s="40" t="str">
        <f>IF(EN7="","",IF(EN7="-","【-】","【"&amp;SUBSTITUTE(TEXT(EN7,"#,##0.00"),"-","△")&amp;"】"))</f>
        <v>【0.68】</v>
      </c>
    </row>
    <row r="7" spans="1:144" s="28" customFormat="1" x14ac:dyDescent="0.15">
      <c r="A7" s="29"/>
      <c r="B7" s="35">
        <v>2019</v>
      </c>
      <c r="C7" s="35">
        <v>402265</v>
      </c>
      <c r="D7" s="35">
        <v>46</v>
      </c>
      <c r="E7" s="35">
        <v>1</v>
      </c>
      <c r="F7" s="35">
        <v>0</v>
      </c>
      <c r="G7" s="35">
        <v>1</v>
      </c>
      <c r="H7" s="35" t="s">
        <v>93</v>
      </c>
      <c r="I7" s="35" t="s">
        <v>94</v>
      </c>
      <c r="J7" s="35" t="s">
        <v>95</v>
      </c>
      <c r="K7" s="35" t="s">
        <v>96</v>
      </c>
      <c r="L7" s="35" t="s">
        <v>97</v>
      </c>
      <c r="M7" s="35" t="s">
        <v>98</v>
      </c>
      <c r="N7" s="41" t="s">
        <v>100</v>
      </c>
      <c r="O7" s="41">
        <v>48.99</v>
      </c>
      <c r="P7" s="41">
        <v>63.59</v>
      </c>
      <c r="Q7" s="41">
        <v>3850</v>
      </c>
      <c r="R7" s="41">
        <v>27913</v>
      </c>
      <c r="S7" s="41">
        <v>139.99</v>
      </c>
      <c r="T7" s="41">
        <v>199.39</v>
      </c>
      <c r="U7" s="41">
        <v>17650</v>
      </c>
      <c r="V7" s="41">
        <v>50.05</v>
      </c>
      <c r="W7" s="41">
        <v>352.65</v>
      </c>
      <c r="X7" s="41">
        <v>104.24</v>
      </c>
      <c r="Y7" s="41">
        <v>106.85</v>
      </c>
      <c r="Z7" s="41">
        <v>115.48</v>
      </c>
      <c r="AA7" s="41">
        <v>106.85</v>
      </c>
      <c r="AB7" s="41">
        <v>107.15</v>
      </c>
      <c r="AC7" s="41">
        <v>111.21</v>
      </c>
      <c r="AD7" s="41">
        <v>111.71</v>
      </c>
      <c r="AE7" s="41">
        <v>110.05</v>
      </c>
      <c r="AF7" s="41">
        <v>108.87</v>
      </c>
      <c r="AG7" s="41">
        <v>108.61</v>
      </c>
      <c r="AH7" s="41">
        <v>112.01</v>
      </c>
      <c r="AI7" s="41">
        <v>0</v>
      </c>
      <c r="AJ7" s="41">
        <v>0</v>
      </c>
      <c r="AK7" s="41">
        <v>0</v>
      </c>
      <c r="AL7" s="41">
        <v>0</v>
      </c>
      <c r="AM7" s="41">
        <v>0</v>
      </c>
      <c r="AN7" s="41">
        <v>1.9300000000000002</v>
      </c>
      <c r="AO7" s="41">
        <v>1.72</v>
      </c>
      <c r="AP7" s="41">
        <v>2.64</v>
      </c>
      <c r="AQ7" s="41">
        <v>3.16</v>
      </c>
      <c r="AR7" s="41">
        <v>3.59</v>
      </c>
      <c r="AS7" s="41">
        <v>1.08</v>
      </c>
      <c r="AT7" s="41">
        <v>159.22</v>
      </c>
      <c r="AU7" s="41">
        <v>146.75</v>
      </c>
      <c r="AV7" s="41">
        <v>173.81</v>
      </c>
      <c r="AW7" s="41">
        <v>209.18</v>
      </c>
      <c r="AX7" s="41">
        <v>233.83</v>
      </c>
      <c r="AY7" s="41">
        <v>391.54</v>
      </c>
      <c r="AZ7" s="41">
        <v>384.34</v>
      </c>
      <c r="BA7" s="41">
        <v>359.47</v>
      </c>
      <c r="BB7" s="41">
        <v>369.69</v>
      </c>
      <c r="BC7" s="41">
        <v>379.08</v>
      </c>
      <c r="BD7" s="41">
        <v>264.97000000000003</v>
      </c>
      <c r="BE7" s="41">
        <v>480.51</v>
      </c>
      <c r="BF7" s="41">
        <v>529.65</v>
      </c>
      <c r="BG7" s="41">
        <v>588.54</v>
      </c>
      <c r="BH7" s="41">
        <v>566.41</v>
      </c>
      <c r="BI7" s="41">
        <v>539.22</v>
      </c>
      <c r="BJ7" s="41">
        <v>386.97</v>
      </c>
      <c r="BK7" s="41">
        <v>380.58</v>
      </c>
      <c r="BL7" s="41">
        <v>401.79</v>
      </c>
      <c r="BM7" s="41">
        <v>402.99</v>
      </c>
      <c r="BN7" s="41">
        <v>398.98</v>
      </c>
      <c r="BO7" s="41">
        <v>266.61</v>
      </c>
      <c r="BP7" s="41">
        <v>98.3</v>
      </c>
      <c r="BQ7" s="41">
        <v>102.5</v>
      </c>
      <c r="BR7" s="41">
        <v>110.2</v>
      </c>
      <c r="BS7" s="41">
        <v>100.89</v>
      </c>
      <c r="BT7" s="41">
        <v>101.89</v>
      </c>
      <c r="BU7" s="41">
        <v>101.72</v>
      </c>
      <c r="BV7" s="41">
        <v>102.38</v>
      </c>
      <c r="BW7" s="41">
        <v>100.12</v>
      </c>
      <c r="BX7" s="41">
        <v>98.66</v>
      </c>
      <c r="BY7" s="41">
        <v>98.64</v>
      </c>
      <c r="BZ7" s="41">
        <v>103.24</v>
      </c>
      <c r="CA7" s="41">
        <v>202.7</v>
      </c>
      <c r="CB7" s="41">
        <v>195.42</v>
      </c>
      <c r="CC7" s="41">
        <v>180.77</v>
      </c>
      <c r="CD7" s="41">
        <v>198.05</v>
      </c>
      <c r="CE7" s="41">
        <v>196.51</v>
      </c>
      <c r="CF7" s="41">
        <v>168.2</v>
      </c>
      <c r="CG7" s="41">
        <v>168.67</v>
      </c>
      <c r="CH7" s="41">
        <v>174.97</v>
      </c>
      <c r="CI7" s="41">
        <v>178.59</v>
      </c>
      <c r="CJ7" s="41">
        <v>178.92</v>
      </c>
      <c r="CK7" s="41">
        <v>168.38</v>
      </c>
      <c r="CL7" s="41">
        <v>51.79</v>
      </c>
      <c r="CM7" s="41">
        <v>51.12</v>
      </c>
      <c r="CN7" s="41">
        <v>51.28</v>
      </c>
      <c r="CO7" s="41">
        <v>51.89</v>
      </c>
      <c r="CP7" s="41">
        <v>52.72</v>
      </c>
      <c r="CQ7" s="41">
        <v>54.77</v>
      </c>
      <c r="CR7" s="41">
        <v>54.92</v>
      </c>
      <c r="CS7" s="41">
        <v>55.63</v>
      </c>
      <c r="CT7" s="41">
        <v>55.03</v>
      </c>
      <c r="CU7" s="41">
        <v>55.14</v>
      </c>
      <c r="CV7" s="41">
        <v>60</v>
      </c>
      <c r="CW7" s="41">
        <v>79.319999999999993</v>
      </c>
      <c r="CX7" s="41">
        <v>79.22</v>
      </c>
      <c r="CY7" s="41">
        <v>79.22</v>
      </c>
      <c r="CZ7" s="41">
        <v>79.22</v>
      </c>
      <c r="DA7" s="41">
        <v>79.099999999999994</v>
      </c>
      <c r="DB7" s="41">
        <v>82.89</v>
      </c>
      <c r="DC7" s="41">
        <v>82.66</v>
      </c>
      <c r="DD7" s="41">
        <v>82.04</v>
      </c>
      <c r="DE7" s="41">
        <v>81.900000000000006</v>
      </c>
      <c r="DF7" s="41">
        <v>81.39</v>
      </c>
      <c r="DG7" s="41">
        <v>89.8</v>
      </c>
      <c r="DH7" s="41">
        <v>68.67</v>
      </c>
      <c r="DI7" s="41">
        <v>69.45</v>
      </c>
      <c r="DJ7" s="41">
        <v>59.62</v>
      </c>
      <c r="DK7" s="41">
        <v>61.11</v>
      </c>
      <c r="DL7" s="41">
        <v>62.73</v>
      </c>
      <c r="DM7" s="41">
        <v>47.46</v>
      </c>
      <c r="DN7" s="41">
        <v>48.49</v>
      </c>
      <c r="DO7" s="41">
        <v>48.05</v>
      </c>
      <c r="DP7" s="41">
        <v>48.87</v>
      </c>
      <c r="DQ7" s="41">
        <v>49.92</v>
      </c>
      <c r="DR7" s="41">
        <v>49.59</v>
      </c>
      <c r="DS7" s="41">
        <v>11.86</v>
      </c>
      <c r="DT7" s="41">
        <v>11.62</v>
      </c>
      <c r="DU7" s="41">
        <v>10.78</v>
      </c>
      <c r="DV7" s="41">
        <v>13.25</v>
      </c>
      <c r="DW7" s="41">
        <v>15.37</v>
      </c>
      <c r="DX7" s="41">
        <v>9.7100000000000009</v>
      </c>
      <c r="DY7" s="41">
        <v>12.79</v>
      </c>
      <c r="DZ7" s="41">
        <v>13.39</v>
      </c>
      <c r="EA7" s="41">
        <v>14.85</v>
      </c>
      <c r="EB7" s="41">
        <v>16.88</v>
      </c>
      <c r="EC7" s="41">
        <v>19.440000000000001</v>
      </c>
      <c r="ED7" s="41">
        <v>0.96</v>
      </c>
      <c r="EE7" s="41">
        <v>1.99</v>
      </c>
      <c r="EF7" s="41">
        <v>0.84</v>
      </c>
      <c r="EG7" s="41">
        <v>0.7</v>
      </c>
      <c r="EH7" s="41">
        <v>0.52</v>
      </c>
      <c r="EI7" s="41">
        <v>0.99</v>
      </c>
      <c r="EJ7" s="41">
        <v>0.71</v>
      </c>
      <c r="EK7" s="41">
        <v>0.54</v>
      </c>
      <c r="EL7" s="41">
        <v>0.5</v>
      </c>
      <c r="EM7" s="41">
        <v>0.52</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101</v>
      </c>
      <c r="C9" s="30" t="s">
        <v>102</v>
      </c>
      <c r="D9" s="30" t="s">
        <v>103</v>
      </c>
      <c r="E9" s="30" t="s">
        <v>104</v>
      </c>
      <c r="F9" s="30" t="s">
        <v>105</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56</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99</v>
      </c>
    </row>
    <row r="12" spans="1:144" x14ac:dyDescent="0.15">
      <c r="B12">
        <v>1</v>
      </c>
      <c r="C12">
        <v>1</v>
      </c>
      <c r="D12">
        <v>1</v>
      </c>
      <c r="E12">
        <v>1</v>
      </c>
      <c r="F12">
        <v>1</v>
      </c>
      <c r="G12" t="s">
        <v>106</v>
      </c>
    </row>
    <row r="13" spans="1:144" x14ac:dyDescent="0.15">
      <c r="B13" t="s">
        <v>107</v>
      </c>
      <c r="C13" t="s">
        <v>107</v>
      </c>
      <c r="D13" t="s">
        <v>107</v>
      </c>
      <c r="E13" t="s">
        <v>107</v>
      </c>
      <c r="F13" t="s">
        <v>8</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2021-02-16T02:01:10Z</cp:lastPrinted>
  <dcterms:created xsi:type="dcterms:W3CDTF">2020-12-04T02:14:59Z</dcterms:created>
  <dcterms:modified xsi:type="dcterms:W3CDTF">2021-02-16T02:06:17Z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2021-01-18T05:14:25Z</vt:filetime>
  </property>
</Properties>
</file>