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I10" i="4"/>
  <c r="B10" i="4"/>
  <c r="BB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<sst xmlns="http://schemas.openxmlformats.org/spreadsheetml/2006/main" count="232" uniqueCount="120">
  <si>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</si>
  <si>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</si>
  <si>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</si>
  <si>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</si>
  <si>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</si>
  <si>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</si>
  <si>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</si>
  <si>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</si>
  <si>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</si>
  <si>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</si>
  <si>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</si>
  <si>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</si>
  <si>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</si>
  <si>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</si>
  <si>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</si>
  <si>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</si>
  <si>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</si>
  <si>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</si>
  <si>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</si>
  <si>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</si>
  <si>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</si>
  <si>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</si>
  <si>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</si>
  <si>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</si>
  <si>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</si>
  <si>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</si>
  <si>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</si>
  <si>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</si>
  <si>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</si>
  <si>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</si>
  <si>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</si>
  <si>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</si>
  <si>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</si>
  <si>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</si>
  <si>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</si>
  <si>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</si>
  <si>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</si>
  <si>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</si>
  <si>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</si>
  <si>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</si>
  <si>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</si>
  <si>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</si>
  <si>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</si>
  <si>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</si>
  <si>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</si>
  <si>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</si>
  <si>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</si>
  <si>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</si>
  <si>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</si>
  <si>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</si>
  <si>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</si>
  <si>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</si>
  <si>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</si>
  <si>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</si>
  <si>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</si>
  <si>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</si>
  <si>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</si>
  <si>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</si>
  <si>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</si>
  <si>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</si>
  <si>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</si>
  <si>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</si>
  <si>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</si>
  <si>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</si>
  <si>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</si>
  <si>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</si>
  <si>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</si>
  <si>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</si>
  <si>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</si>
  <si>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</si>
  <si>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</si>
  <si>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</si>
  <si>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</si>
  <si>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</si>
  <si>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</si>
  <si>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</si>
  <si>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</si>
  <si>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</si>
  <si>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</si>
  <si>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</si>
  <si>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</si>
  <si>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</si>
  <si>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</si>
  <si>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</si>
  <si>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</si>
  <si>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</si>
  <si>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</si>
  <si>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</si>
  <si>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</si>
  <si>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</si>
  <si>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</si>
  <si>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</si>
  <si>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</si>
  <si>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</si>
  <si>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</si>
  <si>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</si>
  <si>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</si>
  <si>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</si>
  <si>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</si>
  <si>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</si>
  <si>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</si>
  <si>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</si>
  <si>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</si>
  <si>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</si>
  <si>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</si>
  <si>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宮若市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</si>
  <si>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</si>
  <si>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</si>
  <si>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</si>
  <si>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</si>
  <si>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</si>
  <si>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</si>
  <si>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</si>
  <si>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</si>
  <si>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</si>
  <si>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</si>
  <si>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</si>
  <si>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平成２６年度決算において、給水収益は陸上自衛隊駐屯地の用水が宮若市から飯塚市へ切替えられた影響もあり減少したが、平成２３年度決算より毎年経常利益を生じている状況ではある。
　収入については、給水人口及び予定配水量を的確に見込み、料金収入を算定するとともに、施設の更新、改良計画について優先順位を明確に定め、これに併せて、費用を算出し、収支計画を策定する。
　また、水道料金の収納率向上対策として、口座振替を推進し、宮若市水道料金滞納整理事務取扱要綱に基づき、滞納整理を行う。滞納者に対して、督促状を送付し、それでも納付が無い場合には、給水停止措置の執行や支払督促を検討するなど、関係課と連携し徴収体制を強化し徴収率の向上を図る。
　経費削減対策として、支出については、特に物件費（備消耗品費、通信運搬費、修繕費、材料費、委託料）について徹底した見直しを行い、経費削減を図る。</t>
    <rPh sb="1" eb="3">
      <t>ヘイセイ</t>
    </rPh>
    <rPh sb="5" eb="7">
      <t>ネンド</t>
    </rPh>
    <rPh sb="7" eb="9">
      <t>ケッサン</t>
    </rPh>
    <rPh sb="14" eb="16">
      <t>キュウスイ</t>
    </rPh>
    <rPh sb="16" eb="18">
      <t>シュウエキ</t>
    </rPh>
    <rPh sb="19" eb="21">
      <t>リクジョウ</t>
    </rPh>
    <rPh sb="21" eb="24">
      <t>ジエイタイ</t>
    </rPh>
    <rPh sb="24" eb="27">
      <t>チュウトンチ</t>
    </rPh>
    <rPh sb="28" eb="30">
      <t>ヨウスイ</t>
    </rPh>
    <rPh sb="31" eb="34">
      <t>ミヤワカシ</t>
    </rPh>
    <rPh sb="36" eb="39">
      <t>イイヅカシ</t>
    </rPh>
    <rPh sb="40" eb="42">
      <t>キリカ</t>
    </rPh>
    <rPh sb="46" eb="48">
      <t>エイキョウ</t>
    </rPh>
    <rPh sb="51" eb="53">
      <t>ゲンショウ</t>
    </rPh>
    <rPh sb="57" eb="59">
      <t>ヘイセイ</t>
    </rPh>
    <rPh sb="61" eb="63">
      <t>ネンド</t>
    </rPh>
    <rPh sb="63" eb="65">
      <t>ケッサン</t>
    </rPh>
    <rPh sb="67" eb="69">
      <t>マイトシ</t>
    </rPh>
    <rPh sb="69" eb="71">
      <t>ケイジョウ</t>
    </rPh>
    <rPh sb="71" eb="73">
      <t>リエキ</t>
    </rPh>
    <rPh sb="74" eb="75">
      <t>ショウ</t>
    </rPh>
    <rPh sb="79" eb="81">
      <t>ジョウキョウ</t>
    </rPh>
    <rPh sb="88" eb="90">
      <t>シュウニュウ</t>
    </rPh>
    <rPh sb="96" eb="98">
      <t>キュウスイ</t>
    </rPh>
    <rPh sb="98" eb="100">
      <t>ジンコウ</t>
    </rPh>
    <rPh sb="100" eb="101">
      <t>オヨ</t>
    </rPh>
    <rPh sb="102" eb="104">
      <t>ヨテイ</t>
    </rPh>
    <rPh sb="104" eb="107">
      <t>ハイスイリョウ</t>
    </rPh>
    <rPh sb="108" eb="110">
      <t>テキカク</t>
    </rPh>
    <rPh sb="111" eb="113">
      <t>ミコ</t>
    </rPh>
    <rPh sb="115" eb="117">
      <t>リョウキン</t>
    </rPh>
    <rPh sb="117" eb="119">
      <t>シュウニュウ</t>
    </rPh>
    <rPh sb="120" eb="122">
      <t>サンテイ</t>
    </rPh>
    <rPh sb="129" eb="131">
      <t>シセツ</t>
    </rPh>
    <rPh sb="132" eb="134">
      <t>コウシン</t>
    </rPh>
    <rPh sb="135" eb="137">
      <t>カイリョウ</t>
    </rPh>
    <rPh sb="137" eb="139">
      <t>ケイカク</t>
    </rPh>
    <rPh sb="143" eb="145">
      <t>ユウセン</t>
    </rPh>
    <rPh sb="145" eb="147">
      <t>ジュンイ</t>
    </rPh>
    <rPh sb="148" eb="150">
      <t>メイカク</t>
    </rPh>
    <rPh sb="151" eb="152">
      <t>サダ</t>
    </rPh>
    <rPh sb="157" eb="158">
      <t>アワ</t>
    </rPh>
    <rPh sb="161" eb="163">
      <t>ヒヨウ</t>
    </rPh>
    <rPh sb="164" eb="166">
      <t>サンシュツ</t>
    </rPh>
    <rPh sb="168" eb="170">
      <t>シュウシ</t>
    </rPh>
    <rPh sb="170" eb="172">
      <t>ケイカク</t>
    </rPh>
    <rPh sb="173" eb="175">
      <t>サクテイ</t>
    </rPh>
    <rPh sb="183" eb="185">
      <t>スイドウ</t>
    </rPh>
    <rPh sb="185" eb="187">
      <t>リョウキン</t>
    </rPh>
    <rPh sb="188" eb="191">
      <t>シュウノウリツ</t>
    </rPh>
    <rPh sb="191" eb="193">
      <t>コウジョウ</t>
    </rPh>
    <rPh sb="193" eb="195">
      <t>タイサク</t>
    </rPh>
    <rPh sb="199" eb="201">
      <t>コウザ</t>
    </rPh>
    <rPh sb="201" eb="203">
      <t>フリカエ</t>
    </rPh>
    <rPh sb="204" eb="206">
      <t>スイシン</t>
    </rPh>
    <rPh sb="208" eb="211">
      <t>ミヤワカシ</t>
    </rPh>
    <rPh sb="211" eb="213">
      <t>スイドウ</t>
    </rPh>
    <rPh sb="213" eb="215">
      <t>リョウキン</t>
    </rPh>
    <rPh sb="215" eb="217">
      <t>タイノウ</t>
    </rPh>
    <rPh sb="217" eb="219">
      <t>セイリ</t>
    </rPh>
    <rPh sb="219" eb="221">
      <t>ジム</t>
    </rPh>
    <rPh sb="221" eb="223">
      <t>トリアツカイ</t>
    </rPh>
    <rPh sb="223" eb="225">
      <t>ヨウコウ</t>
    </rPh>
    <rPh sb="226" eb="227">
      <t>モト</t>
    </rPh>
    <rPh sb="230" eb="232">
      <t>タイノウ</t>
    </rPh>
    <rPh sb="232" eb="234">
      <t>セイリ</t>
    </rPh>
    <rPh sb="235" eb="236">
      <t>オコナ</t>
    </rPh>
    <rPh sb="238" eb="241">
      <t>タイノウシャ</t>
    </rPh>
    <rPh sb="242" eb="243">
      <t>タイ</t>
    </rPh>
    <rPh sb="246" eb="248">
      <t>トクソク</t>
    </rPh>
    <rPh sb="248" eb="249">
      <t>ジョウ</t>
    </rPh>
    <rPh sb="250" eb="252">
      <t>ソウフ</t>
    </rPh>
    <rPh sb="258" eb="260">
      <t>ノウフ</t>
    </rPh>
    <rPh sb="261" eb="262">
      <t>ナ</t>
    </rPh>
    <rPh sb="263" eb="265">
      <t>バアイ</t>
    </rPh>
    <rPh sb="268" eb="270">
      <t>キュウスイ</t>
    </rPh>
    <rPh sb="270" eb="272">
      <t>テイシ</t>
    </rPh>
    <rPh sb="272" eb="274">
      <t>ソチ</t>
    </rPh>
    <rPh sb="275" eb="277">
      <t>シッコウ</t>
    </rPh>
    <rPh sb="278" eb="280">
      <t>シハライ</t>
    </rPh>
    <rPh sb="280" eb="282">
      <t>トクソク</t>
    </rPh>
    <rPh sb="283" eb="285">
      <t>ケントウ</t>
    </rPh>
    <rPh sb="290" eb="292">
      <t>カンケイ</t>
    </rPh>
    <rPh sb="292" eb="293">
      <t>カ</t>
    </rPh>
    <rPh sb="294" eb="296">
      <t>レンケイ</t>
    </rPh>
    <rPh sb="297" eb="299">
      <t>チョウシュウ</t>
    </rPh>
    <rPh sb="299" eb="301">
      <t>タイセイ</t>
    </rPh>
    <rPh sb="302" eb="304">
      <t>キョウカ</t>
    </rPh>
    <rPh sb="305" eb="308">
      <t>チョウシュウリツ</t>
    </rPh>
    <rPh sb="309" eb="311">
      <t>コウジョウ</t>
    </rPh>
    <rPh sb="312" eb="313">
      <t>ハカ</t>
    </rPh>
    <rPh sb="317" eb="319">
      <t>ケイヒ</t>
    </rPh>
    <rPh sb="319" eb="321">
      <t>サクゲン</t>
    </rPh>
    <rPh sb="321" eb="323">
      <t>タイサク</t>
    </rPh>
    <rPh sb="327" eb="329">
      <t>シシュツ</t>
    </rPh>
    <rPh sb="335" eb="336">
      <t>トク</t>
    </rPh>
    <rPh sb="337" eb="340">
      <t>ブッケンヒ</t>
    </rPh>
    <rPh sb="341" eb="342">
      <t>ビ</t>
    </rPh>
    <rPh sb="342" eb="345">
      <t>ショウモウヒン</t>
    </rPh>
    <rPh sb="345" eb="346">
      <t>ヒ</t>
    </rPh>
    <rPh sb="347" eb="349">
      <t>ツウシン</t>
    </rPh>
    <rPh sb="349" eb="352">
      <t>ウンパンヒ</t>
    </rPh>
    <rPh sb="353" eb="356">
      <t>シュウゼンヒ</t>
    </rPh>
    <rPh sb="357" eb="360">
      <t>ザイリョウヒ</t>
    </rPh>
    <rPh sb="361" eb="364">
      <t>イタクリョウ</t>
    </rPh>
    <rPh sb="369" eb="371">
      <t>テッテイ</t>
    </rPh>
    <rPh sb="373" eb="375">
      <t>ミナオ</t>
    </rPh>
    <rPh sb="377" eb="378">
      <t>オコナ</t>
    </rPh>
    <rPh sb="380" eb="382">
      <t>ケイヒ</t>
    </rPh>
    <rPh sb="382" eb="384">
      <t>サクゲン</t>
    </rPh>
    <rPh sb="385" eb="386">
      <t>ハカ</t>
    </rPh>
    <phoneticPr fontId="23"/>
  </si>
  <si>
    <t>　水道管路は、法定耐用年数が４０年であり、高度経済成長期に整備された施設の更新が進まない場合には、管路の経年比率（老朽化）はますます上昇すると見込まれる。
　宮若市の老朽管の状況は、管路経年率から見ても、他の類似団体と比較すると高い状況となっていたが、管路更新率は、平成２８年度においては改善している。
　本市では、宮若市総合計画に基づき、年次的に施設の更新を行っているが、今後は、施設等の更新時期を正確に把握するとともに、その更新に要する規模、所要額や財源、さらに公債費の償還予定について適切に見込み、中長期的な収支計画を精査し、更なる経営基盤の強化を図る。</t>
    <rPh sb="1" eb="3">
      <t>スイドウ</t>
    </rPh>
    <rPh sb="3" eb="5">
      <t>カンロ</t>
    </rPh>
    <rPh sb="7" eb="9">
      <t>ホウテイ</t>
    </rPh>
    <rPh sb="9" eb="11">
      <t>タイヨウ</t>
    </rPh>
    <rPh sb="11" eb="13">
      <t>ネンスウ</t>
    </rPh>
    <rPh sb="16" eb="17">
      <t>ネン</t>
    </rPh>
    <rPh sb="21" eb="23">
      <t>コウド</t>
    </rPh>
    <rPh sb="23" eb="25">
      <t>ケイザイ</t>
    </rPh>
    <rPh sb="25" eb="27">
      <t>セイチョウ</t>
    </rPh>
    <rPh sb="27" eb="28">
      <t>キ</t>
    </rPh>
    <rPh sb="29" eb="31">
      <t>セイビ</t>
    </rPh>
    <rPh sb="34" eb="36">
      <t>シセツ</t>
    </rPh>
    <rPh sb="37" eb="39">
      <t>コウシン</t>
    </rPh>
    <rPh sb="40" eb="41">
      <t>スス</t>
    </rPh>
    <rPh sb="44" eb="46">
      <t>バアイ</t>
    </rPh>
    <rPh sb="49" eb="51">
      <t>カンロ</t>
    </rPh>
    <rPh sb="52" eb="54">
      <t>ケイネン</t>
    </rPh>
    <rPh sb="54" eb="56">
      <t>ヒリツ</t>
    </rPh>
    <rPh sb="57" eb="60">
      <t>ロウキュウカ</t>
    </rPh>
    <rPh sb="66" eb="68">
      <t>ジョウショウ</t>
    </rPh>
    <rPh sb="71" eb="73">
      <t>ミコ</t>
    </rPh>
    <rPh sb="79" eb="82">
      <t>ミヤワカシ</t>
    </rPh>
    <rPh sb="83" eb="86">
      <t>ロウキュウカン</t>
    </rPh>
    <rPh sb="87" eb="89">
      <t>ジョウキョウ</t>
    </rPh>
    <rPh sb="91" eb="93">
      <t>カンロ</t>
    </rPh>
    <rPh sb="93" eb="95">
      <t>ケイネン</t>
    </rPh>
    <rPh sb="95" eb="96">
      <t>リツ</t>
    </rPh>
    <rPh sb="98" eb="99">
      <t>ミ</t>
    </rPh>
    <rPh sb="102" eb="103">
      <t>タ</t>
    </rPh>
    <rPh sb="104" eb="106">
      <t>ルイジ</t>
    </rPh>
    <rPh sb="106" eb="108">
      <t>ダンタイ</t>
    </rPh>
    <rPh sb="109" eb="111">
      <t>ヒカク</t>
    </rPh>
    <rPh sb="114" eb="115">
      <t>タカ</t>
    </rPh>
    <rPh sb="116" eb="118">
      <t>ジョウキョウ</t>
    </rPh>
    <rPh sb="126" eb="128">
      <t>カンロ</t>
    </rPh>
    <rPh sb="128" eb="130">
      <t>コウシン</t>
    </rPh>
    <rPh sb="130" eb="131">
      <t>リツ</t>
    </rPh>
    <rPh sb="133" eb="135">
      <t>ヘイセイ</t>
    </rPh>
    <rPh sb="137" eb="139">
      <t>ネンド</t>
    </rPh>
    <rPh sb="144" eb="146">
      <t>カイゼン</t>
    </rPh>
    <rPh sb="158" eb="161">
      <t>ミヤワカシ</t>
    </rPh>
    <rPh sb="161" eb="163">
      <t>ソウゴウ</t>
    </rPh>
    <rPh sb="163" eb="165">
      <t>ケイカク</t>
    </rPh>
    <rPh sb="166" eb="167">
      <t>モト</t>
    </rPh>
    <rPh sb="170" eb="172">
      <t>ネンジ</t>
    </rPh>
    <rPh sb="172" eb="173">
      <t>テキ</t>
    </rPh>
    <rPh sb="174" eb="176">
      <t>シセツ</t>
    </rPh>
    <rPh sb="177" eb="179">
      <t>コウシン</t>
    </rPh>
    <rPh sb="180" eb="181">
      <t>オコナ</t>
    </rPh>
    <rPh sb="187" eb="189">
      <t>コンゴ</t>
    </rPh>
    <rPh sb="191" eb="193">
      <t>シセツ</t>
    </rPh>
    <rPh sb="193" eb="194">
      <t>ナド</t>
    </rPh>
    <rPh sb="195" eb="197">
      <t>コウシン</t>
    </rPh>
    <rPh sb="197" eb="199">
      <t>ジキ</t>
    </rPh>
    <rPh sb="200" eb="202">
      <t>セイカク</t>
    </rPh>
    <rPh sb="203" eb="205">
      <t>ハアク</t>
    </rPh>
    <rPh sb="214" eb="216">
      <t>コウシン</t>
    </rPh>
    <rPh sb="217" eb="218">
      <t>ヨウ</t>
    </rPh>
    <rPh sb="220" eb="222">
      <t>キボ</t>
    </rPh>
    <rPh sb="223" eb="226">
      <t>ショヨウガク</t>
    </rPh>
    <rPh sb="227" eb="229">
      <t>ザイゲン</t>
    </rPh>
    <rPh sb="233" eb="236">
      <t>コウサイヒ</t>
    </rPh>
    <rPh sb="237" eb="239">
      <t>ショウカン</t>
    </rPh>
    <rPh sb="239" eb="241">
      <t>ヨテイ</t>
    </rPh>
    <rPh sb="245" eb="247">
      <t>テキセツ</t>
    </rPh>
    <rPh sb="248" eb="250">
      <t>ミコ</t>
    </rPh>
    <rPh sb="252" eb="256">
      <t>チュウチョウキテキ</t>
    </rPh>
    <rPh sb="257" eb="259">
      <t>シュウシ</t>
    </rPh>
    <rPh sb="259" eb="261">
      <t>ケイカク</t>
    </rPh>
    <rPh sb="262" eb="264">
      <t>セイサ</t>
    </rPh>
    <rPh sb="266" eb="267">
      <t>サラ</t>
    </rPh>
    <rPh sb="269" eb="271">
      <t>ケイエイ</t>
    </rPh>
    <rPh sb="271" eb="273">
      <t>キバン</t>
    </rPh>
    <rPh sb="274" eb="276">
      <t>キョウカ</t>
    </rPh>
    <rPh sb="277" eb="278">
      <t>ハカ</t>
    </rPh>
    <phoneticPr fontId="23"/>
  </si>
  <si>
    <t xml:space="preserve">　現在、簡易水道事業との統合を検討しているが、簡易水道事業に関しては、一般会計からの繰入がなければ経営が成り立たない状況であり、統合することにより上水道事業の経営を圧迫され独立採算制を保つことができなくなる。
　これを解消するためには、現在の財政状況では現行の水道料金を値上げせざるを得ず、水道料金の値上げについては利用者の理解を得ることは非常に困難である。
　また、簡易水道事業については、平成３２年度までに地方公営企業法の一部適用を予定している。
　現在、窓口業務においては民間業者に委託を行っており、今後においても、民間委託できる業務は民間委託を推進し経費削減を行う。
　今後は、ここ数年の実績を基本に給水人口及び予定配水量を見込むとともに、独立採算制の原則に基づき、収入、支出全般にわたる見直しを行い、中長期的な財政計画を精査し経営基盤の強化を図るとともに、アセットマネジメントや経営戦略の策定に取り組んでいきたい。
</t>
    <rPh sb="1" eb="3">
      <t>ゲンザイ</t>
    </rPh>
    <rPh sb="4" eb="6">
      <t>カンイ</t>
    </rPh>
    <rPh sb="6" eb="8">
      <t>スイドウ</t>
    </rPh>
    <rPh sb="8" eb="10">
      <t>ジギョウ</t>
    </rPh>
    <rPh sb="12" eb="14">
      <t>トウゴウ</t>
    </rPh>
    <rPh sb="15" eb="17">
      <t>ケントウ</t>
    </rPh>
    <rPh sb="23" eb="25">
      <t>カンイ</t>
    </rPh>
    <rPh sb="25" eb="27">
      <t>スイドウ</t>
    </rPh>
    <rPh sb="27" eb="29">
      <t>ジギョウ</t>
    </rPh>
    <rPh sb="30" eb="31">
      <t>カン</t>
    </rPh>
    <rPh sb="35" eb="37">
      <t>イッパン</t>
    </rPh>
    <rPh sb="37" eb="39">
      <t>カイケイ</t>
    </rPh>
    <rPh sb="42" eb="44">
      <t>クリイ</t>
    </rPh>
    <rPh sb="49" eb="51">
      <t>ケイエイ</t>
    </rPh>
    <rPh sb="52" eb="53">
      <t>ナ</t>
    </rPh>
    <rPh sb="54" eb="55">
      <t>タ</t>
    </rPh>
    <rPh sb="58" eb="60">
      <t>ジョウキョウ</t>
    </rPh>
    <rPh sb="64" eb="66">
      <t>トウゴウ</t>
    </rPh>
    <rPh sb="73" eb="76">
      <t>ジョウスイドウ</t>
    </rPh>
    <rPh sb="76" eb="78">
      <t>ジギョウ</t>
    </rPh>
    <rPh sb="79" eb="81">
      <t>ケイエイ</t>
    </rPh>
    <rPh sb="82" eb="84">
      <t>アッパク</t>
    </rPh>
    <rPh sb="86" eb="88">
      <t>ドクリツ</t>
    </rPh>
    <rPh sb="88" eb="90">
      <t>サイサン</t>
    </rPh>
    <rPh sb="90" eb="91">
      <t>セイ</t>
    </rPh>
    <rPh sb="92" eb="93">
      <t>タモ</t>
    </rPh>
    <rPh sb="109" eb="111">
      <t>カイショウ</t>
    </rPh>
    <rPh sb="118" eb="120">
      <t>ゲンザイ</t>
    </rPh>
    <rPh sb="121" eb="123">
      <t>ザイセイ</t>
    </rPh>
    <rPh sb="123" eb="125">
      <t>ジョウキョウ</t>
    </rPh>
    <rPh sb="127" eb="129">
      <t>ゲンコウ</t>
    </rPh>
    <rPh sb="130" eb="132">
      <t>スイドウ</t>
    </rPh>
    <rPh sb="132" eb="134">
      <t>リョウキン</t>
    </rPh>
    <rPh sb="135" eb="137">
      <t>ネア</t>
    </rPh>
    <rPh sb="142" eb="143">
      <t>エ</t>
    </rPh>
    <rPh sb="145" eb="147">
      <t>スイドウ</t>
    </rPh>
    <rPh sb="147" eb="149">
      <t>リョウキン</t>
    </rPh>
    <rPh sb="150" eb="152">
      <t>ネア</t>
    </rPh>
    <rPh sb="158" eb="161">
      <t>リヨウシャ</t>
    </rPh>
    <rPh sb="162" eb="164">
      <t>リカイ</t>
    </rPh>
    <rPh sb="165" eb="166">
      <t>エ</t>
    </rPh>
    <rPh sb="170" eb="172">
      <t>ヒジョウ</t>
    </rPh>
    <rPh sb="173" eb="175">
      <t>コンナン</t>
    </rPh>
    <rPh sb="184" eb="186">
      <t>カンイ</t>
    </rPh>
    <rPh sb="186" eb="188">
      <t>スイドウ</t>
    </rPh>
    <rPh sb="188" eb="190">
      <t>ジギョウ</t>
    </rPh>
    <rPh sb="196" eb="198">
      <t>ヘイセイ</t>
    </rPh>
    <rPh sb="200" eb="202">
      <t>ネンド</t>
    </rPh>
    <rPh sb="205" eb="207">
      <t>チホウ</t>
    </rPh>
    <rPh sb="207" eb="209">
      <t>コウエイ</t>
    </rPh>
    <rPh sb="209" eb="211">
      <t>キギョウ</t>
    </rPh>
    <rPh sb="211" eb="212">
      <t>ホウ</t>
    </rPh>
    <rPh sb="213" eb="215">
      <t>イチブ</t>
    </rPh>
    <rPh sb="215" eb="217">
      <t>テキヨウ</t>
    </rPh>
    <rPh sb="218" eb="220">
      <t>ヨテイ</t>
    </rPh>
    <rPh sb="227" eb="229">
      <t>ゲンザイ</t>
    </rPh>
    <rPh sb="230" eb="232">
      <t>マドグチ</t>
    </rPh>
    <rPh sb="232" eb="234">
      <t>ギョウム</t>
    </rPh>
    <rPh sb="239" eb="241">
      <t>ミンカン</t>
    </rPh>
    <rPh sb="241" eb="243">
      <t>ギョウシャ</t>
    </rPh>
    <rPh sb="244" eb="246">
      <t>イタク</t>
    </rPh>
    <rPh sb="247" eb="248">
      <t>オコナ</t>
    </rPh>
    <rPh sb="253" eb="255">
      <t>コンゴ</t>
    </rPh>
    <rPh sb="261" eb="263">
      <t>ミンカン</t>
    </rPh>
    <rPh sb="263" eb="265">
      <t>イタク</t>
    </rPh>
    <rPh sb="268" eb="270">
      <t>ギョウム</t>
    </rPh>
    <rPh sb="271" eb="273">
      <t>ミンカン</t>
    </rPh>
    <rPh sb="273" eb="275">
      <t>イタク</t>
    </rPh>
    <rPh sb="276" eb="278">
      <t>スイシン</t>
    </rPh>
    <rPh sb="279" eb="281">
      <t>ケイヒ</t>
    </rPh>
    <rPh sb="281" eb="283">
      <t>サクゲン</t>
    </rPh>
    <rPh sb="284" eb="285">
      <t>オコナ</t>
    </rPh>
    <rPh sb="289" eb="291">
      <t>コンゴ</t>
    </rPh>
    <rPh sb="295" eb="297">
      <t>スウネン</t>
    </rPh>
    <rPh sb="298" eb="300">
      <t>ジッセキ</t>
    </rPh>
    <rPh sb="301" eb="303">
      <t>キホン</t>
    </rPh>
    <rPh sb="304" eb="306">
      <t>キュウスイ</t>
    </rPh>
    <rPh sb="306" eb="308">
      <t>ジンコウ</t>
    </rPh>
    <rPh sb="308" eb="309">
      <t>オヨ</t>
    </rPh>
    <rPh sb="310" eb="312">
      <t>ヨテイ</t>
    </rPh>
    <rPh sb="312" eb="315">
      <t>ハイスイリョウ</t>
    </rPh>
    <rPh sb="316" eb="318">
      <t>ミコ</t>
    </rPh>
    <rPh sb="324" eb="326">
      <t>ドクリツ</t>
    </rPh>
    <rPh sb="326" eb="329">
      <t>サイサンセイ</t>
    </rPh>
    <rPh sb="330" eb="332">
      <t>ゲンソク</t>
    </rPh>
    <rPh sb="333" eb="334">
      <t>モト</t>
    </rPh>
    <rPh sb="337" eb="339">
      <t>シュウニュウ</t>
    </rPh>
    <rPh sb="340" eb="342">
      <t>シシュツ</t>
    </rPh>
    <rPh sb="342" eb="344">
      <t>ゼンパン</t>
    </rPh>
    <rPh sb="348" eb="350">
      <t>ミナオ</t>
    </rPh>
    <rPh sb="352" eb="353">
      <t>オコナ</t>
    </rPh>
    <rPh sb="355" eb="358">
      <t>チュウチョウキ</t>
    </rPh>
    <rPh sb="358" eb="359">
      <t>テキ</t>
    </rPh>
    <rPh sb="360" eb="362">
      <t>ザイセイ</t>
    </rPh>
    <rPh sb="362" eb="364">
      <t>ケイカク</t>
    </rPh>
    <rPh sb="365" eb="367">
      <t>セイサ</t>
    </rPh>
    <rPh sb="368" eb="370">
      <t>ケイエイ</t>
    </rPh>
    <rPh sb="370" eb="372">
      <t>キバン</t>
    </rPh>
    <rPh sb="373" eb="375">
      <t>キョウカ</t>
    </rPh>
    <rPh sb="376" eb="377">
      <t>ハカ</t>
    </rPh>
    <rPh sb="394" eb="396">
      <t>ケイエイ</t>
    </rPh>
    <rPh sb="396" eb="398">
      <t>センリャク</t>
    </rPh>
    <rPh sb="399" eb="401">
      <t>サクテイ</t>
    </rPh>
    <rPh sb="402" eb="403">
      <t>ト</t>
    </rPh>
    <rPh sb="404" eb="405">
      <t>ク</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</si>
</sst>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indexed="8"/>
      <name val="ＭＳ ゴシック"/>
      <family val="3"/>
      <charset val="128"/>
    </font>
    <font>
      <sz val="6"/>
      <name val="ＭＳ Ｐゴシック"/>
      <family val="3"/>
      <charset val="128"/>
    </font>
    <font>
      <sz val="10"/>
      <color indexed="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4" fillId="0" borderId="9"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0.77</c:v>
                </c:pt>
                <c:pt idx="1">
                  <c:v>2.64</c:v>
                </c:pt>
                <c:pt idx="2">
                  <c:v>3.37</c:v>
                </c:pt>
                <c:pt idx="3">
                  <c:v>0.96</c:v>
                </c:pt>
                <c:pt idx="4">
                  <c:v>1.99</c:v>
                </c:pt>
              </c:numCache>
            </c:numRef>
          </c:val>
        </c:ser>
        <c:dLbls>
          <c:showLegendKey val="0"/>
          <c:showVal val="0"/>
          <c:showCatName val="0"/>
          <c:showSerName val="0"/>
          <c:showPercent val="0"/>
          <c:showBubbleSize val="0"/>
        </c:dLbls>
        <c:gapWidth val="150"/>
        <c:axId val="83440384"/>
        <c:axId val="834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3440384"/>
        <c:axId val="83442304"/>
      </c:lineChart>
      <c:dateAx>
        <c:axId val="83440384"/>
        <c:scaling>
          <c:orientation val="minMax"/>
        </c:scaling>
        <c:delete val="1"/>
        <c:axPos val="b"/>
        <c:numFmt formatCode="ge" sourceLinked="1"/>
        <c:majorTickMark val="none"/>
        <c:minorTickMark val="none"/>
        <c:tickLblPos val="none"/>
        <c:crossAx val="83442304"/>
        <c:crosses val="autoZero"/>
        <c:auto val="1"/>
        <c:lblOffset val="100"/>
        <c:baseTimeUnit val="years"/>
      </c:dateAx>
      <c:valAx>
        <c:axId val="834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56.69</c:v>
                </c:pt>
                <c:pt idx="1">
                  <c:v>55.86</c:v>
                </c:pt>
                <c:pt idx="2">
                  <c:v>51.97</c:v>
                </c:pt>
                <c:pt idx="3">
                  <c:v>51.79</c:v>
                </c:pt>
                <c:pt idx="4">
                  <c:v>51.12</c:v>
                </c:pt>
              </c:numCache>
            </c:numRef>
          </c:val>
        </c:ser>
        <c:dLbls>
          <c:showLegendKey val="0"/>
          <c:showVal val="0"/>
          <c:showCatName val="0"/>
          <c:showSerName val="0"/>
          <c:showPercent val="0"/>
          <c:showBubbleSize val="0"/>
        </c:dLbls>
        <c:gapWidth val="150"/>
        <c:axId val="92509312"/>
        <c:axId val="925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2509312"/>
        <c:axId val="92511232"/>
      </c:lineChart>
      <c:dateAx>
        <c:axId val="92509312"/>
        <c:scaling>
          <c:orientation val="minMax"/>
        </c:scaling>
        <c:delete val="1"/>
        <c:axPos val="b"/>
        <c:numFmt formatCode="ge" sourceLinked="1"/>
        <c:majorTickMark val="none"/>
        <c:minorTickMark val="none"/>
        <c:tickLblPos val="none"/>
        <c:crossAx val="92511232"/>
        <c:crosses val="autoZero"/>
        <c:auto val="1"/>
        <c:lblOffset val="100"/>
        <c:baseTimeUnit val="years"/>
      </c:dateAx>
      <c:valAx>
        <c:axId val="925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79.319999999999993</c:v>
                </c:pt>
                <c:pt idx="1">
                  <c:v>79.319999999999993</c:v>
                </c:pt>
                <c:pt idx="2">
                  <c:v>79.319999999999993</c:v>
                </c:pt>
                <c:pt idx="3">
                  <c:v>79.319999999999993</c:v>
                </c:pt>
                <c:pt idx="4">
                  <c:v>79.22</c:v>
                </c:pt>
              </c:numCache>
            </c:numRef>
          </c:val>
        </c:ser>
        <c:dLbls>
          <c:showLegendKey val="0"/>
          <c:showVal val="0"/>
          <c:showCatName val="0"/>
          <c:showSerName val="0"/>
          <c:showPercent val="0"/>
          <c:showBubbleSize val="0"/>
        </c:dLbls>
        <c:gapWidth val="150"/>
        <c:axId val="92549888"/>
        <c:axId val="925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2549888"/>
        <c:axId val="92551808"/>
      </c:lineChart>
      <c:dateAx>
        <c:axId val="92549888"/>
        <c:scaling>
          <c:orientation val="minMax"/>
        </c:scaling>
        <c:delete val="1"/>
        <c:axPos val="b"/>
        <c:numFmt formatCode="ge" sourceLinked="1"/>
        <c:majorTickMark val="none"/>
        <c:minorTickMark val="none"/>
        <c:tickLblPos val="none"/>
        <c:crossAx val="92551808"/>
        <c:crosses val="autoZero"/>
        <c:auto val="1"/>
        <c:lblOffset val="100"/>
        <c:baseTimeUnit val="years"/>
      </c:dateAx>
      <c:valAx>
        <c:axId val="925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104.93</c:v>
                </c:pt>
                <c:pt idx="1">
                  <c:v>100.29</c:v>
                </c:pt>
                <c:pt idx="2">
                  <c:v>103.42</c:v>
                </c:pt>
                <c:pt idx="3">
                  <c:v>104.24</c:v>
                </c:pt>
                <c:pt idx="4">
                  <c:v>106.85</c:v>
                </c:pt>
              </c:numCache>
            </c:numRef>
          </c:val>
        </c:ser>
        <c:dLbls>
          <c:showLegendKey val="0"/>
          <c:showVal val="0"/>
          <c:showCatName val="0"/>
          <c:showSerName val="0"/>
          <c:showPercent val="0"/>
          <c:showBubbleSize val="0"/>
        </c:dLbls>
        <c:gapWidth val="150"/>
        <c:axId val="83489152"/>
        <c:axId val="834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3489152"/>
        <c:axId val="83491072"/>
      </c:lineChart>
      <c:dateAx>
        <c:axId val="83489152"/>
        <c:scaling>
          <c:orientation val="minMax"/>
        </c:scaling>
        <c:delete val="1"/>
        <c:axPos val="b"/>
        <c:numFmt formatCode="ge" sourceLinked="1"/>
        <c:majorTickMark val="none"/>
        <c:minorTickMark val="none"/>
        <c:tickLblPos val="none"/>
        <c:crossAx val="83491072"/>
        <c:crosses val="autoZero"/>
        <c:auto val="1"/>
        <c:lblOffset val="100"/>
        <c:baseTimeUnit val="years"/>
      </c:dateAx>
      <c:valAx>
        <c:axId val="8349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4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47.57</c:v>
                </c:pt>
                <c:pt idx="1">
                  <c:v>48.94</c:v>
                </c:pt>
                <c:pt idx="2">
                  <c:v>67.23</c:v>
                </c:pt>
                <c:pt idx="3">
                  <c:v>68.67</c:v>
                </c:pt>
                <c:pt idx="4">
                  <c:v>69.45</c:v>
                </c:pt>
              </c:numCache>
            </c:numRef>
          </c:val>
        </c:ser>
        <c:dLbls>
          <c:showLegendKey val="0"/>
          <c:showVal val="0"/>
          <c:showCatName val="0"/>
          <c:showSerName val="0"/>
          <c:showPercent val="0"/>
          <c:showBubbleSize val="0"/>
        </c:dLbls>
        <c:gapWidth val="150"/>
        <c:axId val="85024768"/>
        <c:axId val="850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5024768"/>
        <c:axId val="85026688"/>
      </c:lineChart>
      <c:dateAx>
        <c:axId val="85024768"/>
        <c:scaling>
          <c:orientation val="minMax"/>
        </c:scaling>
        <c:delete val="1"/>
        <c:axPos val="b"/>
        <c:numFmt formatCode="ge" sourceLinked="1"/>
        <c:majorTickMark val="none"/>
        <c:minorTickMark val="none"/>
        <c:tickLblPos val="none"/>
        <c:crossAx val="85026688"/>
        <c:crosses val="autoZero"/>
        <c:auto val="1"/>
        <c:lblOffset val="100"/>
        <c:baseTimeUnit val="years"/>
      </c:dateAx>
      <c:valAx>
        <c:axId val="850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11.86</c:v>
                </c:pt>
                <c:pt idx="1">
                  <c:v>11.86</c:v>
                </c:pt>
                <c:pt idx="2">
                  <c:v>11.86</c:v>
                </c:pt>
                <c:pt idx="3">
                  <c:v>11.86</c:v>
                </c:pt>
                <c:pt idx="4">
                  <c:v>11.62</c:v>
                </c:pt>
              </c:numCache>
            </c:numRef>
          </c:val>
        </c:ser>
        <c:dLbls>
          <c:showLegendKey val="0"/>
          <c:showVal val="0"/>
          <c:showCatName val="0"/>
          <c:showSerName val="0"/>
          <c:showPercent val="0"/>
          <c:showBubbleSize val="0"/>
        </c:dLbls>
        <c:gapWidth val="150"/>
        <c:axId val="86384000"/>
        <c:axId val="863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6384000"/>
        <c:axId val="86386176"/>
      </c:lineChart>
      <c:dateAx>
        <c:axId val="86384000"/>
        <c:scaling>
          <c:orientation val="minMax"/>
        </c:scaling>
        <c:delete val="1"/>
        <c:axPos val="b"/>
        <c:numFmt formatCode="ge" sourceLinked="1"/>
        <c:majorTickMark val="none"/>
        <c:minorTickMark val="none"/>
        <c:tickLblPos val="none"/>
        <c:crossAx val="86386176"/>
        <c:crosses val="autoZero"/>
        <c:auto val="1"/>
        <c:lblOffset val="100"/>
        <c:baseTimeUnit val="years"/>
      </c:dateAx>
      <c:valAx>
        <c:axId val="86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430848"/>
        <c:axId val="864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6430848"/>
        <c:axId val="86432768"/>
      </c:lineChart>
      <c:dateAx>
        <c:axId val="86430848"/>
        <c:scaling>
          <c:orientation val="minMax"/>
        </c:scaling>
        <c:delete val="1"/>
        <c:axPos val="b"/>
        <c:numFmt formatCode="ge" sourceLinked="1"/>
        <c:majorTickMark val="none"/>
        <c:minorTickMark val="none"/>
        <c:tickLblPos val="none"/>
        <c:crossAx val="86432768"/>
        <c:crosses val="autoZero"/>
        <c:auto val="1"/>
        <c:lblOffset val="100"/>
        <c:baseTimeUnit val="years"/>
      </c:dateAx>
      <c:valAx>
        <c:axId val="8643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4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380.52</c:v>
                </c:pt>
                <c:pt idx="1">
                  <c:v>525.79999999999995</c:v>
                </c:pt>
                <c:pt idx="2">
                  <c:v>132.07</c:v>
                </c:pt>
                <c:pt idx="3">
                  <c:v>159.22</c:v>
                </c:pt>
                <c:pt idx="4">
                  <c:v>146.75</c:v>
                </c:pt>
              </c:numCache>
            </c:numRef>
          </c:val>
        </c:ser>
        <c:dLbls>
          <c:showLegendKey val="0"/>
          <c:showVal val="0"/>
          <c:showCatName val="0"/>
          <c:showSerName val="0"/>
          <c:showPercent val="0"/>
          <c:showBubbleSize val="0"/>
        </c:dLbls>
        <c:gapWidth val="150"/>
        <c:axId val="86533248"/>
        <c:axId val="865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6533248"/>
        <c:axId val="86535168"/>
      </c:lineChart>
      <c:dateAx>
        <c:axId val="86533248"/>
        <c:scaling>
          <c:orientation val="minMax"/>
        </c:scaling>
        <c:delete val="1"/>
        <c:axPos val="b"/>
        <c:numFmt formatCode="ge" sourceLinked="1"/>
        <c:majorTickMark val="none"/>
        <c:minorTickMark val="none"/>
        <c:tickLblPos val="none"/>
        <c:crossAx val="86535168"/>
        <c:crosses val="autoZero"/>
        <c:auto val="1"/>
        <c:lblOffset val="100"/>
        <c:baseTimeUnit val="years"/>
      </c:dateAx>
      <c:valAx>
        <c:axId val="8653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388.73</c:v>
                </c:pt>
                <c:pt idx="1">
                  <c:v>381.45</c:v>
                </c:pt>
                <c:pt idx="2">
                  <c:v>409.99</c:v>
                </c:pt>
                <c:pt idx="3">
                  <c:v>480.51</c:v>
                </c:pt>
                <c:pt idx="4">
                  <c:v>529.65</c:v>
                </c:pt>
              </c:numCache>
            </c:numRef>
          </c:val>
        </c:ser>
        <c:dLbls>
          <c:showLegendKey val="0"/>
          <c:showVal val="0"/>
          <c:showCatName val="0"/>
          <c:showSerName val="0"/>
          <c:showPercent val="0"/>
          <c:showBubbleSize val="0"/>
        </c:dLbls>
        <c:gapWidth val="150"/>
        <c:axId val="86565632"/>
        <c:axId val="865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6565632"/>
        <c:axId val="86567552"/>
      </c:lineChart>
      <c:dateAx>
        <c:axId val="86565632"/>
        <c:scaling>
          <c:orientation val="minMax"/>
        </c:scaling>
        <c:delete val="1"/>
        <c:axPos val="b"/>
        <c:numFmt formatCode="ge" sourceLinked="1"/>
        <c:majorTickMark val="none"/>
        <c:minorTickMark val="none"/>
        <c:tickLblPos val="none"/>
        <c:crossAx val="86567552"/>
        <c:crosses val="autoZero"/>
        <c:auto val="1"/>
        <c:lblOffset val="100"/>
        <c:baseTimeUnit val="years"/>
      </c:dateAx>
      <c:valAx>
        <c:axId val="8656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100.02</c:v>
                </c:pt>
                <c:pt idx="1">
                  <c:v>94.73</c:v>
                </c:pt>
                <c:pt idx="2">
                  <c:v>97.74</c:v>
                </c:pt>
                <c:pt idx="3">
                  <c:v>98.3</c:v>
                </c:pt>
                <c:pt idx="4">
                  <c:v>102.5</c:v>
                </c:pt>
              </c:numCache>
            </c:numRef>
          </c:val>
        </c:ser>
        <c:dLbls>
          <c:showLegendKey val="0"/>
          <c:showVal val="0"/>
          <c:showCatName val="0"/>
          <c:showSerName val="0"/>
          <c:showPercent val="0"/>
          <c:showBubbleSize val="0"/>
        </c:dLbls>
        <c:gapWidth val="150"/>
        <c:axId val="92355200"/>
        <c:axId val="923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2355200"/>
        <c:axId val="92377856"/>
      </c:lineChart>
      <c:dateAx>
        <c:axId val="92355200"/>
        <c:scaling>
          <c:orientation val="minMax"/>
        </c:scaling>
        <c:delete val="1"/>
        <c:axPos val="b"/>
        <c:numFmt formatCode="ge" sourceLinked="1"/>
        <c:majorTickMark val="none"/>
        <c:minorTickMark val="none"/>
        <c:tickLblPos val="none"/>
        <c:crossAx val="92377856"/>
        <c:crosses val="autoZero"/>
        <c:auto val="1"/>
        <c:lblOffset val="100"/>
        <c:baseTimeUnit val="years"/>
      </c:dateAx>
      <c:valAx>
        <c:axId val="923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199.37</c:v>
                </c:pt>
                <c:pt idx="1">
                  <c:v>209.61</c:v>
                </c:pt>
                <c:pt idx="2">
                  <c:v>203.69</c:v>
                </c:pt>
                <c:pt idx="3">
                  <c:v>202.7</c:v>
                </c:pt>
                <c:pt idx="4">
                  <c:v>195.42</c:v>
                </c:pt>
              </c:numCache>
            </c:numRef>
          </c:val>
        </c:ser>
        <c:dLbls>
          <c:showLegendKey val="0"/>
          <c:showVal val="0"/>
          <c:showCatName val="0"/>
          <c:showSerName val="0"/>
          <c:showPercent val="0"/>
          <c:showBubbleSize val="0"/>
        </c:dLbls>
        <c:gapWidth val="150"/>
        <c:axId val="92485120"/>
        <c:axId val="924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2485120"/>
        <c:axId val="92487040"/>
      </c:lineChart>
      <c:dateAx>
        <c:axId val="92485120"/>
        <c:scaling>
          <c:orientation val="minMax"/>
        </c:scaling>
        <c:delete val="1"/>
        <c:axPos val="b"/>
        <c:numFmt formatCode="ge" sourceLinked="1"/>
        <c:majorTickMark val="none"/>
        <c:minorTickMark val="none"/>
        <c:tickLblPos val="none"/>
        <c:crossAx val="92487040"/>
        <c:crosses val="autoZero"/>
        <c:auto val="1"/>
        <c:lblOffset val="100"/>
        <c:baseTimeUnit val="years"/>
      </c:dateAx>
      <c:valAx>
        <c:axId val="924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2" zoomScaleNormal="100" workbookViewId="0">
      <selection activeCell="BQ87" sqref="BQ8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福岡県　宮若市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28535</v>
      </c>
      <c r="AM8" s="61"/>
      <c r="AN8" s="61"/>
      <c r="AO8" s="61"/>
      <c r="AP8" s="61"/>
      <c r="AQ8" s="61"/>
      <c r="AR8" s="61"/>
      <c r="AS8" s="61"/>
      <c r="AT8" s="51">
        <f>データ!$S$6</f>
        <v>139.99</v>
      </c>
      <c r="AU8" s="52"/>
      <c r="AV8" s="52"/>
      <c r="AW8" s="52"/>
      <c r="AX8" s="52"/>
      <c r="AY8" s="52"/>
      <c r="AZ8" s="52"/>
      <c r="BA8" s="52"/>
      <c r="BB8" s="53">
        <f>データ!$T$6</f>
        <v>203.84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48.91</v>
      </c>
      <c r="J10" s="52"/>
      <c r="K10" s="52"/>
      <c r="L10" s="52"/>
      <c r="M10" s="52"/>
      <c r="N10" s="52"/>
      <c r="O10" s="64"/>
      <c r="P10" s="53">
        <f>データ!$P$6</f>
        <v>63.44</v>
      </c>
      <c r="Q10" s="53"/>
      <c r="R10" s="53"/>
      <c r="S10" s="53"/>
      <c r="T10" s="53"/>
      <c r="U10" s="53"/>
      <c r="V10" s="53"/>
      <c r="W10" s="61">
        <f>データ!$Q$6</f>
        <v>3780</v>
      </c>
      <c r="X10" s="61"/>
      <c r="Y10" s="61"/>
      <c r="Z10" s="61"/>
      <c r="AA10" s="61"/>
      <c r="AB10" s="61"/>
      <c r="AC10" s="61"/>
      <c r="AD10" s="2"/>
      <c r="AE10" s="2"/>
      <c r="AF10" s="2"/>
      <c r="AG10" s="2"/>
      <c r="AH10" s="5"/>
      <c r="AI10" s="5"/>
      <c r="AJ10" s="5"/>
      <c r="AK10" s="5"/>
      <c r="AL10" s="61">
        <f>データ!$U$6</f>
        <v>18004</v>
      </c>
      <c r="AM10" s="61"/>
      <c r="AN10" s="61"/>
      <c r="AO10" s="61"/>
      <c r="AP10" s="61"/>
      <c r="AQ10" s="61"/>
      <c r="AR10" s="61"/>
      <c r="AS10" s="61"/>
      <c r="AT10" s="51">
        <f>データ!$V$6</f>
        <v>50.05</v>
      </c>
      <c r="AU10" s="52"/>
      <c r="AV10" s="52"/>
      <c r="AW10" s="52"/>
      <c r="AX10" s="52"/>
      <c r="AY10" s="52"/>
      <c r="AZ10" s="52"/>
      <c r="BA10" s="52"/>
      <c r="BB10" s="53">
        <f>データ!$W$6</f>
        <v>359.72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402265</v>
      </c>
      <c r="D6" s="34">
        <f t="shared" si="3"/>
        <v>46</v>
      </c>
      <c r="E6" s="34">
        <f t="shared" si="3"/>
        <v>1</v>
      </c>
      <c r="F6" s="34">
        <f t="shared" si="3"/>
        <v>0</v>
      </c>
      <c r="G6" s="34">
        <f t="shared" si="3"/>
        <v>1</v>
      </c>
      <c r="H6" s="34" t="str">
        <f t="shared" si="3"/>
        <v>福岡県　宮若市</v>
      </c>
      <c r="I6" s="34" t="str">
        <f t="shared" si="3"/>
        <v>法適用</v>
      </c>
      <c r="J6" s="34" t="str">
        <f t="shared" si="3"/>
        <v>水道事業</v>
      </c>
      <c r="K6" s="34" t="str">
        <f t="shared" si="3"/>
        <v>末端給水事業</v>
      </c>
      <c r="L6" s="34" t="str">
        <f t="shared" si="3"/>
        <v>A6</v>
      </c>
      <c r="M6" s="34">
        <f t="shared" si="3"/>
        <v>0</v>
      </c>
      <c r="N6" s="35" t="str">
        <f t="shared" si="3"/>
        <v>-</v>
      </c>
      <c r="O6" s="35">
        <f t="shared" si="3"/>
        <v>48.91</v>
      </c>
      <c r="P6" s="35">
        <f t="shared" si="3"/>
        <v>63.44</v>
      </c>
      <c r="Q6" s="35">
        <f t="shared" si="3"/>
        <v>3780</v>
      </c>
      <c r="R6" s="35">
        <f t="shared" si="3"/>
        <v>28535</v>
      </c>
      <c r="S6" s="35">
        <f t="shared" si="3"/>
        <v>139.99</v>
      </c>
      <c r="T6" s="35">
        <f t="shared" si="3"/>
        <v>203.84</v>
      </c>
      <c r="U6" s="35">
        <f t="shared" si="3"/>
        <v>18004</v>
      </c>
      <c r="V6" s="35">
        <f t="shared" si="3"/>
        <v>50.05</v>
      </c>
      <c r="W6" s="35">
        <f t="shared" si="3"/>
        <v>359.72</v>
      </c>
      <c r="X6" s="36">
        <f>IF(X7="",NA(),X7)</f>
        <v>104.93</v>
      </c>
      <c r="Y6" s="36">
        <f t="shared" ref="Y6:AG6" si="4">IF(Y7="",NA(),Y7)</f>
        <v>100.29</v>
      </c>
      <c r="Z6" s="36">
        <f t="shared" si="4"/>
        <v>103.42</v>
      </c>
      <c r="AA6" s="36">
        <f t="shared" si="4"/>
        <v>104.24</v>
      </c>
      <c r="AB6" s="36">
        <f t="shared" si="4"/>
        <v>106.85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380.52</v>
      </c>
      <c r="AU6" s="36">
        <f t="shared" ref="AU6:BC6" si="6">IF(AU7="",NA(),AU7)</f>
        <v>525.79999999999995</v>
      </c>
      <c r="AV6" s="36">
        <f t="shared" si="6"/>
        <v>132.07</v>
      </c>
      <c r="AW6" s="36">
        <f t="shared" si="6"/>
        <v>159.22</v>
      </c>
      <c r="AX6" s="36">
        <f t="shared" si="6"/>
        <v>146.75</v>
      </c>
      <c r="AY6" s="36">
        <f t="shared" si="6"/>
        <v>915.5</v>
      </c>
      <c r="AZ6" s="36">
        <f t="shared" si="6"/>
        <v>963.24</v>
      </c>
      <c r="BA6" s="36">
        <f t="shared" si="6"/>
        <v>381.53</v>
      </c>
      <c r="BB6" s="36">
        <f t="shared" si="6"/>
        <v>391.54</v>
      </c>
      <c r="BC6" s="36">
        <f t="shared" si="6"/>
        <v>384.34</v>
      </c>
      <c r="BD6" s="35" t="str">
        <f>IF(BD7="","",IF(BD7="-","【-】","【"&amp;SUBSTITUTE(TEXT(BD7,"#,##0.00"),"-","△")&amp;"】"))</f>
        <v>【262.87】</v>
      </c>
      <c r="BE6" s="36">
        <f>IF(BE7="",NA(),BE7)</f>
        <v>388.73</v>
      </c>
      <c r="BF6" s="36">
        <f t="shared" ref="BF6:BN6" si="7">IF(BF7="",NA(),BF7)</f>
        <v>381.45</v>
      </c>
      <c r="BG6" s="36">
        <f t="shared" si="7"/>
        <v>409.99</v>
      </c>
      <c r="BH6" s="36">
        <f t="shared" si="7"/>
        <v>480.51</v>
      </c>
      <c r="BI6" s="36">
        <f t="shared" si="7"/>
        <v>529.65</v>
      </c>
      <c r="BJ6" s="36">
        <f t="shared" si="7"/>
        <v>404.78</v>
      </c>
      <c r="BK6" s="36">
        <f t="shared" si="7"/>
        <v>400.38</v>
      </c>
      <c r="BL6" s="36">
        <f t="shared" si="7"/>
        <v>393.27</v>
      </c>
      <c r="BM6" s="36">
        <f t="shared" si="7"/>
        <v>386.97</v>
      </c>
      <c r="BN6" s="36">
        <f t="shared" si="7"/>
        <v>380.58</v>
      </c>
      <c r="BO6" s="35" t="str">
        <f>IF(BO7="","",IF(BO7="-","【-】","【"&amp;SUBSTITUTE(TEXT(BO7,"#,##0.00"),"-","△")&amp;"】"))</f>
        <v>【270.87】</v>
      </c>
      <c r="BP6" s="36">
        <f>IF(BP7="",NA(),BP7)</f>
        <v>100.02</v>
      </c>
      <c r="BQ6" s="36">
        <f t="shared" ref="BQ6:BY6" si="8">IF(BQ7="",NA(),BQ7)</f>
        <v>94.73</v>
      </c>
      <c r="BR6" s="36">
        <f t="shared" si="8"/>
        <v>97.74</v>
      </c>
      <c r="BS6" s="36">
        <f t="shared" si="8"/>
        <v>98.3</v>
      </c>
      <c r="BT6" s="36">
        <f t="shared" si="8"/>
        <v>102.5</v>
      </c>
      <c r="BU6" s="36">
        <f t="shared" si="8"/>
        <v>98.07</v>
      </c>
      <c r="BV6" s="36">
        <f t="shared" si="8"/>
        <v>96.56</v>
      </c>
      <c r="BW6" s="36">
        <f t="shared" si="8"/>
        <v>100.47</v>
      </c>
      <c r="BX6" s="36">
        <f t="shared" si="8"/>
        <v>101.72</v>
      </c>
      <c r="BY6" s="36">
        <f t="shared" si="8"/>
        <v>102.38</v>
      </c>
      <c r="BZ6" s="35" t="str">
        <f>IF(BZ7="","",IF(BZ7="-","【-】","【"&amp;SUBSTITUTE(TEXT(BZ7,"#,##0.00"),"-","△")&amp;"】"))</f>
        <v>【105.59】</v>
      </c>
      <c r="CA6" s="36">
        <f>IF(CA7="",NA(),CA7)</f>
        <v>199.37</v>
      </c>
      <c r="CB6" s="36">
        <f t="shared" ref="CB6:CJ6" si="9">IF(CB7="",NA(),CB7)</f>
        <v>209.61</v>
      </c>
      <c r="CC6" s="36">
        <f t="shared" si="9"/>
        <v>203.69</v>
      </c>
      <c r="CD6" s="36">
        <f t="shared" si="9"/>
        <v>202.7</v>
      </c>
      <c r="CE6" s="36">
        <f t="shared" si="9"/>
        <v>195.42</v>
      </c>
      <c r="CF6" s="36">
        <f t="shared" si="9"/>
        <v>172.26</v>
      </c>
      <c r="CG6" s="36">
        <f t="shared" si="9"/>
        <v>177.14</v>
      </c>
      <c r="CH6" s="36">
        <f t="shared" si="9"/>
        <v>169.82</v>
      </c>
      <c r="CI6" s="36">
        <f t="shared" si="9"/>
        <v>168.2</v>
      </c>
      <c r="CJ6" s="36">
        <f t="shared" si="9"/>
        <v>168.67</v>
      </c>
      <c r="CK6" s="35" t="str">
        <f>IF(CK7="","",IF(CK7="-","【-】","【"&amp;SUBSTITUTE(TEXT(CK7,"#,##0.00"),"-","△")&amp;"】"))</f>
        <v>【163.27】</v>
      </c>
      <c r="CL6" s="36">
        <f>IF(CL7="",NA(),CL7)</f>
        <v>56.69</v>
      </c>
      <c r="CM6" s="36">
        <f t="shared" ref="CM6:CU6" si="10">IF(CM7="",NA(),CM7)</f>
        <v>55.86</v>
      </c>
      <c r="CN6" s="36">
        <f t="shared" si="10"/>
        <v>51.97</v>
      </c>
      <c r="CO6" s="36">
        <f t="shared" si="10"/>
        <v>51.79</v>
      </c>
      <c r="CP6" s="36">
        <f t="shared" si="10"/>
        <v>51.12</v>
      </c>
      <c r="CQ6" s="36">
        <f t="shared" si="10"/>
        <v>55.68</v>
      </c>
      <c r="CR6" s="36">
        <f t="shared" si="10"/>
        <v>55.64</v>
      </c>
      <c r="CS6" s="36">
        <f t="shared" si="10"/>
        <v>55.13</v>
      </c>
      <c r="CT6" s="36">
        <f t="shared" si="10"/>
        <v>54.77</v>
      </c>
      <c r="CU6" s="36">
        <f t="shared" si="10"/>
        <v>54.92</v>
      </c>
      <c r="CV6" s="35" t="str">
        <f>IF(CV7="","",IF(CV7="-","【-】","【"&amp;SUBSTITUTE(TEXT(CV7,"#,##0.00"),"-","△")&amp;"】"))</f>
        <v>【59.94】</v>
      </c>
      <c r="CW6" s="36">
        <f>IF(CW7="",NA(),CW7)</f>
        <v>79.319999999999993</v>
      </c>
      <c r="CX6" s="36">
        <f t="shared" ref="CX6:DF6" si="11">IF(CX7="",NA(),CX7)</f>
        <v>79.319999999999993</v>
      </c>
      <c r="CY6" s="36">
        <f t="shared" si="11"/>
        <v>79.319999999999993</v>
      </c>
      <c r="CZ6" s="36">
        <f t="shared" si="11"/>
        <v>79.319999999999993</v>
      </c>
      <c r="DA6" s="36">
        <f t="shared" si="11"/>
        <v>79.22</v>
      </c>
      <c r="DB6" s="36">
        <f t="shared" si="11"/>
        <v>83.18</v>
      </c>
      <c r="DC6" s="36">
        <f t="shared" si="11"/>
        <v>83.09</v>
      </c>
      <c r="DD6" s="36">
        <f t="shared" si="11"/>
        <v>83</v>
      </c>
      <c r="DE6" s="36">
        <f t="shared" si="11"/>
        <v>82.89</v>
      </c>
      <c r="DF6" s="36">
        <f t="shared" si="11"/>
        <v>82.66</v>
      </c>
      <c r="DG6" s="35" t="str">
        <f>IF(DG7="","",IF(DG7="-","【-】","【"&amp;SUBSTITUTE(TEXT(DG7,"#,##0.00"),"-","△")&amp;"】"))</f>
        <v>【90.22】</v>
      </c>
      <c r="DH6" s="36">
        <f>IF(DH7="",NA(),DH7)</f>
        <v>47.57</v>
      </c>
      <c r="DI6" s="36">
        <f t="shared" ref="DI6:DQ6" si="12">IF(DI7="",NA(),DI7)</f>
        <v>48.94</v>
      </c>
      <c r="DJ6" s="36">
        <f t="shared" si="12"/>
        <v>67.23</v>
      </c>
      <c r="DK6" s="36">
        <f t="shared" si="12"/>
        <v>68.67</v>
      </c>
      <c r="DL6" s="36">
        <f t="shared" si="12"/>
        <v>69.45</v>
      </c>
      <c r="DM6" s="36">
        <f t="shared" si="12"/>
        <v>38.07</v>
      </c>
      <c r="DN6" s="36">
        <f t="shared" si="12"/>
        <v>39.06</v>
      </c>
      <c r="DO6" s="36">
        <f t="shared" si="12"/>
        <v>46.66</v>
      </c>
      <c r="DP6" s="36">
        <f t="shared" si="12"/>
        <v>47.46</v>
      </c>
      <c r="DQ6" s="36">
        <f t="shared" si="12"/>
        <v>48.49</v>
      </c>
      <c r="DR6" s="35" t="str">
        <f>IF(DR7="","",IF(DR7="-","【-】","【"&amp;SUBSTITUTE(TEXT(DR7,"#,##0.00"),"-","△")&amp;"】"))</f>
        <v>【47.91】</v>
      </c>
      <c r="DS6" s="36">
        <f>IF(DS7="",NA(),DS7)</f>
        <v>11.86</v>
      </c>
      <c r="DT6" s="36">
        <f t="shared" ref="DT6:EB6" si="13">IF(DT7="",NA(),DT7)</f>
        <v>11.86</v>
      </c>
      <c r="DU6" s="36">
        <f t="shared" si="13"/>
        <v>11.86</v>
      </c>
      <c r="DV6" s="36">
        <f t="shared" si="13"/>
        <v>11.86</v>
      </c>
      <c r="DW6" s="36">
        <f t="shared" si="13"/>
        <v>11.62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0.77</v>
      </c>
      <c r="EE6" s="36">
        <f t="shared" ref="EE6:EM6" si="14">IF(EE7="",NA(),EE7)</f>
        <v>2.64</v>
      </c>
      <c r="EF6" s="36">
        <f t="shared" si="14"/>
        <v>3.37</v>
      </c>
      <c r="EG6" s="36">
        <f t="shared" si="14"/>
        <v>0.96</v>
      </c>
      <c r="EH6" s="36">
        <f t="shared" si="14"/>
        <v>1.99</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402265</v>
      </c>
      <c r="D7" s="38">
        <v>46</v>
      </c>
      <c r="E7" s="38">
        <v>1</v>
      </c>
      <c r="F7" s="38">
        <v>0</v>
      </c>
      <c r="G7" s="38">
        <v>1</v>
      </c>
      <c r="H7" s="38" t="s">
        <v>105</v>
      </c>
      <c r="I7" s="38" t="s">
        <v>106</v>
      </c>
      <c r="J7" s="38" t="s">
        <v>107</v>
      </c>
      <c r="K7" s="38" t="s">
        <v>108</v>
      </c>
      <c r="L7" s="38" t="s">
        <v>109</v>
      </c>
      <c r="M7" s="38"/>
      <c r="N7" s="39" t="s">
        <v>110</v>
      </c>
      <c r="O7" s="39">
        <v>48.91</v>
      </c>
      <c r="P7" s="39">
        <v>63.44</v>
      </c>
      <c r="Q7" s="39">
        <v>3780</v>
      </c>
      <c r="R7" s="39">
        <v>28535</v>
      </c>
      <c r="S7" s="39">
        <v>139.99</v>
      </c>
      <c r="T7" s="39">
        <v>203.84</v>
      </c>
      <c r="U7" s="39">
        <v>18004</v>
      </c>
      <c r="V7" s="39">
        <v>50.05</v>
      </c>
      <c r="W7" s="39">
        <v>359.72</v>
      </c>
      <c r="X7" s="39">
        <v>104.93</v>
      </c>
      <c r="Y7" s="39">
        <v>100.29</v>
      </c>
      <c r="Z7" s="39">
        <v>103.42</v>
      </c>
      <c r="AA7" s="39">
        <v>104.24</v>
      </c>
      <c r="AB7" s="39">
        <v>106.85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380.52</v>
      </c>
      <c r="AU7" s="39">
        <v>525.79999999999995</v>
      </c>
      <c r="AV7" s="39">
        <v>132.07</v>
      </c>
      <c r="AW7" s="39">
        <v>159.22</v>
      </c>
      <c r="AX7" s="39">
        <v>146.75</v>
      </c>
      <c r="AY7" s="39">
        <v>915.5</v>
      </c>
      <c r="AZ7" s="39">
        <v>963.24</v>
      </c>
      <c r="BA7" s="39">
        <v>381.53</v>
      </c>
      <c r="BB7" s="39">
        <v>391.54</v>
      </c>
      <c r="BC7" s="39">
        <v>384.34</v>
      </c>
      <c r="BD7" s="39">
        <v>262.87</v>
      </c>
      <c r="BE7" s="39">
        <v>388.73</v>
      </c>
      <c r="BF7" s="39">
        <v>381.45</v>
      </c>
      <c r="BG7" s="39">
        <v>409.99</v>
      </c>
      <c r="BH7" s="39">
        <v>480.51</v>
      </c>
      <c r="BI7" s="39">
        <v>529.65</v>
      </c>
      <c r="BJ7" s="39">
        <v>404.78</v>
      </c>
      <c r="BK7" s="39">
        <v>400.38</v>
      </c>
      <c r="BL7" s="39">
        <v>393.27</v>
      </c>
      <c r="BM7" s="39">
        <v>386.97</v>
      </c>
      <c r="BN7" s="39">
        <v>380.58</v>
      </c>
      <c r="BO7" s="39">
        <v>270.87</v>
      </c>
      <c r="BP7" s="39">
        <v>100.02</v>
      </c>
      <c r="BQ7" s="39">
        <v>94.73</v>
      </c>
      <c r="BR7" s="39">
        <v>97.74</v>
      </c>
      <c r="BS7" s="39">
        <v>98.3</v>
      </c>
      <c r="BT7" s="39">
        <v>102.5</v>
      </c>
      <c r="BU7" s="39">
        <v>98.07</v>
      </c>
      <c r="BV7" s="39">
        <v>96.56</v>
      </c>
      <c r="BW7" s="39">
        <v>100.47</v>
      </c>
      <c r="BX7" s="39">
        <v>101.72</v>
      </c>
      <c r="BY7" s="39">
        <v>102.38</v>
      </c>
      <c r="BZ7" s="39">
        <v>105.59</v>
      </c>
      <c r="CA7" s="39">
        <v>199.37</v>
      </c>
      <c r="CB7" s="39">
        <v>209.61</v>
      </c>
      <c r="CC7" s="39">
        <v>203.69</v>
      </c>
      <c r="CD7" s="39">
        <v>202.7</v>
      </c>
      <c r="CE7" s="39">
        <v>195.42</v>
      </c>
      <c r="CF7" s="39">
        <v>172.26</v>
      </c>
      <c r="CG7" s="39">
        <v>177.14</v>
      </c>
      <c r="CH7" s="39">
        <v>169.82</v>
      </c>
      <c r="CI7" s="39">
        <v>168.2</v>
      </c>
      <c r="CJ7" s="39">
        <v>168.67</v>
      </c>
      <c r="CK7" s="39">
        <v>163.27000000000001</v>
      </c>
      <c r="CL7" s="39">
        <v>56.69</v>
      </c>
      <c r="CM7" s="39">
        <v>55.86</v>
      </c>
      <c r="CN7" s="39">
        <v>51.97</v>
      </c>
      <c r="CO7" s="39">
        <v>51.79</v>
      </c>
      <c r="CP7" s="39">
        <v>51.12</v>
      </c>
      <c r="CQ7" s="39">
        <v>55.68</v>
      </c>
      <c r="CR7" s="39">
        <v>55.64</v>
      </c>
      <c r="CS7" s="39">
        <v>55.13</v>
      </c>
      <c r="CT7" s="39">
        <v>54.77</v>
      </c>
      <c r="CU7" s="39">
        <v>54.92</v>
      </c>
      <c r="CV7" s="39">
        <v>59.94</v>
      </c>
      <c r="CW7" s="39">
        <v>79.319999999999993</v>
      </c>
      <c r="CX7" s="39">
        <v>79.319999999999993</v>
      </c>
      <c r="CY7" s="39">
        <v>79.319999999999993</v>
      </c>
      <c r="CZ7" s="39">
        <v>79.319999999999993</v>
      </c>
      <c r="DA7" s="39">
        <v>79.22</v>
      </c>
      <c r="DB7" s="39">
        <v>83.18</v>
      </c>
      <c r="DC7" s="39">
        <v>83.09</v>
      </c>
      <c r="DD7" s="39">
        <v>83</v>
      </c>
      <c r="DE7" s="39">
        <v>82.89</v>
      </c>
      <c r="DF7" s="39">
        <v>82.66</v>
      </c>
      <c r="DG7" s="39">
        <v>90.22</v>
      </c>
      <c r="DH7" s="39">
        <v>47.57</v>
      </c>
      <c r="DI7" s="39">
        <v>48.94</v>
      </c>
      <c r="DJ7" s="39">
        <v>67.23</v>
      </c>
      <c r="DK7" s="39">
        <v>68.67</v>
      </c>
      <c r="DL7" s="39">
        <v>69.45</v>
      </c>
      <c r="DM7" s="39">
        <v>38.07</v>
      </c>
      <c r="DN7" s="39">
        <v>39.06</v>
      </c>
      <c r="DO7" s="39">
        <v>46.66</v>
      </c>
      <c r="DP7" s="39">
        <v>47.46</v>
      </c>
      <c r="DQ7" s="39">
        <v>48.49</v>
      </c>
      <c r="DR7" s="39">
        <v>47.91</v>
      </c>
      <c r="DS7" s="39">
        <v>11.86</v>
      </c>
      <c r="DT7" s="39">
        <v>11.86</v>
      </c>
      <c r="DU7" s="39">
        <v>11.86</v>
      </c>
      <c r="DV7" s="39">
        <v>11.86</v>
      </c>
      <c r="DW7" s="39">
        <v>11.62</v>
      </c>
      <c r="DX7" s="39">
        <v>7.73</v>
      </c>
      <c r="DY7" s="39">
        <v>8.8699999999999992</v>
      </c>
      <c r="DZ7" s="39">
        <v>9.85</v>
      </c>
      <c r="EA7" s="39">
        <v>9.7100000000000009</v>
      </c>
      <c r="EB7" s="39">
        <v>12.79</v>
      </c>
      <c r="EC7" s="39">
        <v>15</v>
      </c>
      <c r="ED7" s="39">
        <v>0.77</v>
      </c>
      <c r="EE7" s="39">
        <v>2.64</v>
      </c>
      <c r="EF7" s="39">
        <v>3.37</v>
      </c>
      <c r="EG7" s="39">
        <v>0.96</v>
      </c>
      <c r="EH7" s="39">
        <v>1.99</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2018-01-29T07:15:02Z</cp:lastPrinted>
  <dcterms:created xsi:type="dcterms:W3CDTF">2017-12-25T01:36:21Z</dcterms:created>
  <dcterms:modified xsi:type="dcterms:W3CDTF">2018-01-29T07:17:20Z</dcterms:modified>
</cp:coreProperties>
</file>